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D:\Documents\ma cantine\GUIDES ET ARTICLES ma cantine\tableur suivi achats\"/>
    </mc:Choice>
  </mc:AlternateContent>
  <xr:revisionPtr revIDLastSave="0" documentId="13_ncr:1_{91FF5B85-F544-4C93-99FB-F173CB86D008}" xr6:coauthVersionLast="47" xr6:coauthVersionMax="47" xr10:uidLastSave="{00000000-0000-0000-0000-000000000000}"/>
  <bookViews>
    <workbookView xWindow="1995" yWindow="16080" windowWidth="20730" windowHeight="11040" tabRatio="500" xr2:uid="{00000000-000D-0000-FFFF-FFFF00000000}"/>
  </bookViews>
  <sheets>
    <sheet name="PRISE EN MAIN DU TABLEUR" sheetId="5" r:id="rId1"/>
    <sheet name="Synthèse" sheetId="4" r:id="rId2"/>
    <sheet name="Approvisionnements" sheetId="1" r:id="rId3"/>
    <sheet name="Feuil1" sheetId="2" state="hidden" r:id="rId4"/>
  </sheets>
  <definedNames>
    <definedName name="_xlnm._FilterDatabase" localSheetId="2" hidden="1">Approvisionnements!$A$1:$J$1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C61" i="4" l="1"/>
  <c r="C59" i="4"/>
  <c r="C57" i="4"/>
  <c r="C55" i="4"/>
  <c r="C49" i="4" l="1" a="1"/>
  <c r="C49" i="4" s="1"/>
  <c r="C47" i="4" a="1"/>
  <c r="C47" i="4" s="1"/>
  <c r="C31" i="4" a="1"/>
  <c r="C31" i="4" s="1"/>
  <c r="C37" i="4" s="1"/>
  <c r="C45" i="4" a="1"/>
  <c r="C45" i="4" s="1"/>
  <c r="C43" i="4" a="1"/>
  <c r="C43" i="4" s="1"/>
  <c r="C41" i="4" a="1"/>
  <c r="C41" i="4" s="1"/>
  <c r="C39" i="4" a="1"/>
  <c r="C39" i="4" s="1"/>
  <c r="C29" i="4" a="1"/>
  <c r="C29" i="4" s="1"/>
  <c r="C23" i="4" a="1"/>
  <c r="C23" i="4" s="1"/>
  <c r="C35" i="4" s="1"/>
  <c r="C21" i="4" a="1"/>
  <c r="C21" i="4" s="1"/>
  <c r="C13" i="4" a="1"/>
  <c r="C13" i="4" s="1"/>
  <c r="C8" i="4" a="1"/>
  <c r="C8" i="4" s="1"/>
  <c r="C7" i="4" a="1"/>
  <c r="C7" i="4" s="1"/>
  <c r="C10" i="4" l="1"/>
  <c r="C15" i="4" l="1"/>
  <c r="C1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Dorian FLIPO</author>
  </authors>
  <commentList>
    <comment ref="A1" authorId="0" shapeId="0" xr:uid="{E9CAC044-BEFF-4344-9757-362D2B6B91D0}">
      <text>
        <r>
          <rPr>
            <b/>
            <sz val="9"/>
            <color indexed="81"/>
            <rFont val="Tahoma"/>
            <family val="2"/>
          </rPr>
          <t xml:space="preserve">Exemple : </t>
        </r>
        <r>
          <rPr>
            <sz val="9"/>
            <color indexed="81"/>
            <rFont val="Tahoma"/>
            <family val="2"/>
          </rPr>
          <t>82399356058716</t>
        </r>
      </text>
    </comment>
    <comment ref="B1" authorId="0" shapeId="0" xr:uid="{2207A05E-624D-46DD-999B-FB4D528832E8}">
      <text>
        <r>
          <rPr>
            <b/>
            <sz val="9"/>
            <color indexed="81"/>
            <rFont val="Tahoma"/>
            <family val="2"/>
          </rPr>
          <t xml:space="preserve">Exemple : </t>
        </r>
        <r>
          <rPr>
            <sz val="9"/>
            <color indexed="81"/>
            <rFont val="Tahoma"/>
            <family val="2"/>
          </rPr>
          <t>Pommes de terre</t>
        </r>
      </text>
    </comment>
    <comment ref="C1" authorId="0" shapeId="0" xr:uid="{157E70C9-1028-4B35-AB2A-F765410A02B1}">
      <text>
        <r>
          <rPr>
            <b/>
            <sz val="9"/>
            <color indexed="81"/>
            <rFont val="Tahoma"/>
            <family val="2"/>
          </rPr>
          <t xml:space="preserve">Exemple : </t>
        </r>
        <r>
          <rPr>
            <sz val="9"/>
            <color indexed="81"/>
            <rFont val="Tahoma"/>
            <family val="2"/>
          </rPr>
          <t>Le traiteur du village</t>
        </r>
      </text>
    </comment>
    <comment ref="D1" authorId="0" shapeId="0" xr:uid="{A608ED33-14CE-466C-A613-0B996CE86FB5}">
      <text>
        <r>
          <rPr>
            <b/>
            <sz val="9"/>
            <color indexed="81"/>
            <rFont val="Tahoma"/>
            <family val="2"/>
          </rPr>
          <t xml:space="preserve">ATTENTION </t>
        </r>
        <r>
          <rPr>
            <sz val="9"/>
            <color indexed="81"/>
            <rFont val="Tahoma"/>
            <family val="2"/>
          </rPr>
          <t>format à respecter : 
AAAA-MM-JJ</t>
        </r>
        <r>
          <rPr>
            <b/>
            <sz val="9"/>
            <color indexed="81"/>
            <rFont val="Tahoma"/>
            <family val="2"/>
          </rPr>
          <t xml:space="preserve">
Exemple : 2025-01-30</t>
        </r>
      </text>
    </comment>
    <comment ref="E1" authorId="0" shapeId="0" xr:uid="{30EFEDD4-83AD-4D17-B11B-BAF7E186534C}">
      <text>
        <r>
          <rPr>
            <b/>
            <sz val="9"/>
            <color indexed="81"/>
            <rFont val="Tahoma"/>
            <family val="2"/>
          </rPr>
          <t xml:space="preserve">Chiffre brut. Décimales séparées par un point. Exemple : 1234.99
</t>
        </r>
        <r>
          <rPr>
            <sz val="9"/>
            <color indexed="81"/>
            <rFont val="Tahoma"/>
            <family val="2"/>
          </rPr>
          <t>ne pas intégrer de signe ("€" etc)
ne pas utiliser de virgule (",")</t>
        </r>
      </text>
    </comment>
    <comment ref="G1" authorId="0" shapeId="0" xr:uid="{8858203B-07AD-4FB4-A501-2959C0E601E3}">
      <text>
        <r>
          <rPr>
            <sz val="9"/>
            <color indexed="81"/>
            <rFont val="Tahoma"/>
            <charset val="1"/>
          </rPr>
          <t xml:space="preserve">Cette cellule doit contenir la caractéristique principale du produit. Le produit sera inscrit dans le bilan annuel </t>
        </r>
        <r>
          <rPr>
            <b/>
            <sz val="9"/>
            <color indexed="81"/>
            <rFont val="Tahoma"/>
            <family val="2"/>
          </rPr>
          <t>uniquement</t>
        </r>
        <r>
          <rPr>
            <sz val="9"/>
            <color indexed="81"/>
            <rFont val="Tahoma"/>
            <charset val="1"/>
          </rPr>
          <t xml:space="preserve"> sur cette caractéristique (hors COMMERCE_EQUITABLE ou FRANCE, CIRCUIT_COURT, LOCAL qui disposent de champs dédiés dans le bilan)</t>
        </r>
      </text>
    </comment>
    <comment ref="H1" authorId="0" shapeId="0" xr:uid="{FAF8385A-B321-40B4-8FC6-B69F133C8CFF}">
      <text>
        <r>
          <rPr>
            <sz val="9"/>
            <color indexed="81"/>
            <rFont val="Tahoma"/>
            <charset val="1"/>
          </rPr>
          <t xml:space="preserve">Cette cellule permet de renseigner une seconde caractéristique. 
</t>
        </r>
        <r>
          <rPr>
            <b/>
            <sz val="9"/>
            <color indexed="81"/>
            <rFont val="Tahoma"/>
            <family val="2"/>
          </rPr>
          <t>ATTENTION</t>
        </r>
        <r>
          <rPr>
            <sz val="9"/>
            <color indexed="81"/>
            <rFont val="Tahoma"/>
            <charset val="1"/>
          </rPr>
          <t xml:space="preserve"> : seule la caractéristique COMMERCE_EQUITABLE sera pris en compte dans le bilan, uniquement si elles est en complément du BIO (renseigné en colonne G). L'ensemble des autres caractéristiques de cette cellule ne seront pas pris en compte.</t>
        </r>
      </text>
    </comment>
    <comment ref="I1" authorId="0" shapeId="0" xr:uid="{674CDB8F-7D26-425C-A1E2-FC0DCFFCCA06}">
      <text>
        <r>
          <rPr>
            <b/>
            <sz val="9"/>
            <color indexed="81"/>
            <rFont val="Tahoma"/>
            <family val="2"/>
          </rPr>
          <t>ATTENTION</t>
        </r>
        <r>
          <rPr>
            <sz val="9"/>
            <color indexed="81"/>
            <rFont val="Tahoma"/>
            <family val="2"/>
          </rPr>
          <t xml:space="preserve"> : les item "LOCAL" et "CIRCUIT_COURT" sont des sous-ensemble de l'origine France. Tous les produits renseignés dans une de ces 3 catégories seront considérées comme Origine France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<sst xmlns="http://schemas.openxmlformats.org/spreadsheetml/2006/main" count="92" uniqueCount="75">
  <si>
    <t>AUTRES</t>
  </si>
  <si>
    <t>REGION</t>
  </si>
  <si>
    <t>VIANDES_VOLAILLES</t>
  </si>
  <si>
    <t>CHARCUTERIE</t>
  </si>
  <si>
    <t>PRODUITS_DE_LA_MER</t>
  </si>
  <si>
    <t>FRUITS_ET_LEGUMES</t>
  </si>
  <si>
    <t>BOISSONS</t>
  </si>
  <si>
    <t>BIO</t>
  </si>
  <si>
    <t>LABEL_ROUGE</t>
  </si>
  <si>
    <t>IGP</t>
  </si>
  <si>
    <t>STG</t>
  </si>
  <si>
    <t>HVE</t>
  </si>
  <si>
    <t>PECHE_DURABLE</t>
  </si>
  <si>
    <t>RUP</t>
  </si>
  <si>
    <t>COMMERCE_EQUITABLE</t>
  </si>
  <si>
    <t>FERMIER</t>
  </si>
  <si>
    <t>EXTERNALITES</t>
  </si>
  <si>
    <t>PERFORMANCE</t>
  </si>
  <si>
    <t>AUTOUR_SERVICE</t>
  </si>
  <si>
    <t>AUTRE</t>
  </si>
  <si>
    <t>SYNTHESE DES RESULTATS</t>
  </si>
  <si>
    <t xml:space="preserve">Total (en € HT) de tous mes achats alimentaires </t>
  </si>
  <si>
    <t>La valeur (en € HT) de mes achats SIQO (Label Rouge, AOC / AOP, IGP, STG)</t>
  </si>
  <si>
    <t>La valeur (en € HT) des autres achats Egalim (HVE, pêche durable, RUP, commerce équitable, produits fermiers)</t>
  </si>
  <si>
    <t xml:space="preserve">Zoom sur la famille « viandes et volailles » </t>
  </si>
  <si>
    <t xml:space="preserve"> Total (en € HT) de mes achats en viandes et volailles fraiches ou surgelées </t>
  </si>
  <si>
    <t xml:space="preserve">Zoom sur la famille « produits de la mer et de l’aquaculture » </t>
  </si>
  <si>
    <t xml:space="preserve">Total (en € HT) de mes achats en poissons, produits de la mer et de l'aquaculture </t>
  </si>
  <si>
    <t>(à compléter)</t>
  </si>
  <si>
    <t>La valeur (en € HT) de mes achats Bio</t>
  </si>
  <si>
    <t>La valeur (en € HT) de mes achats prenant en compte les coûts imputés aux externalités environnementales ou acquis sur la base de leurs performances en matière environnementale et en terme d'approvisionnement direct</t>
  </si>
  <si>
    <t>Attention : Les résultats ci-dessous concernent uniquement les produits jusqu'à la ligne 1 000 000 du feuillet "Approvisionenements"</t>
  </si>
  <si>
    <t>Familles_produits</t>
  </si>
  <si>
    <t>PRODUITS_LAITIERS</t>
  </si>
  <si>
    <t>BOULANGERIE</t>
  </si>
  <si>
    <t>AOCAOP</t>
  </si>
  <si>
    <t>LOCAL</t>
  </si>
  <si>
    <t>DEPARTMENT</t>
  </si>
  <si>
    <t>famille_produits</t>
  </si>
  <si>
    <t>definition_local</t>
  </si>
  <si>
    <t>description</t>
  </si>
  <si>
    <t>fournisseur</t>
  </si>
  <si>
    <t>date</t>
  </si>
  <si>
    <t>prix_ht</t>
  </si>
  <si>
    <t>FRANCE</t>
  </si>
  <si>
    <t>CIRCUIT_COURT</t>
  </si>
  <si>
    <t>caracteristique_label1</t>
  </si>
  <si>
    <t>caracteristique_label2</t>
  </si>
  <si>
    <t>caracteristique_france</t>
  </si>
  <si>
    <t>Dont valeur (en € HT) de mes achats Bio et Commerce équitable</t>
  </si>
  <si>
    <t>Dont valeur (en € HT) des achats Commerce équitable (hors bio)</t>
  </si>
  <si>
    <t>Zoom sur l'origine France</t>
  </si>
  <si>
    <t>Total (en € HT) de mes achats origine France - Viandes et volailles</t>
  </si>
  <si>
    <t>Total (en € HT) de mes achats origine France - Poissons, produits de la mer et de l'aquaculture</t>
  </si>
  <si>
    <t>Total (en € HT) de mes achats origine France - Charcuterie</t>
  </si>
  <si>
    <t>Total (en € HT) de mes achats origine France - Fruits et légumes frais et surgelés</t>
  </si>
  <si>
    <t>Total (en € HT) de mes achats origine France - BOF (Produits laitiers, beurre et œufs)</t>
  </si>
  <si>
    <t>Total (en € HT) de mes achats origine France - Boulangerie / Pâtisserie fraîches</t>
  </si>
  <si>
    <t>Total (en € HT) de mes achats origine France - Boissons</t>
  </si>
  <si>
    <t>Total (en € HT) de mes achats origine France - Autres produits frais, surgelés et d’épicerie</t>
  </si>
  <si>
    <r>
      <t xml:space="preserve">Données à reporter dans </t>
    </r>
    <r>
      <rPr>
        <b/>
        <i/>
        <sz val="16"/>
        <color theme="0"/>
        <rFont val="Calibri"/>
        <family val="2"/>
      </rPr>
      <t>ma cantine (saisie bilan simplifié)</t>
    </r>
  </si>
  <si>
    <t xml:space="preserve">cantine_SIRET ou SIREN ou ID </t>
  </si>
  <si>
    <r>
      <t xml:space="preserve">Total (en € HT) de mes </t>
    </r>
    <r>
      <rPr>
        <b/>
        <sz val="12"/>
        <color theme="1"/>
        <rFont val="Calibri"/>
        <family val="2"/>
      </rPr>
      <t>achats EGalim</t>
    </r>
    <r>
      <rPr>
        <sz val="12"/>
        <color theme="1"/>
        <rFont val="Calibri"/>
        <family val="2"/>
        <charset val="1"/>
      </rPr>
      <t xml:space="preserve"> en poissons, produits de la mer et de l'aquaculture</t>
    </r>
  </si>
  <si>
    <r>
      <t xml:space="preserve">Total (en € HT) de mes achats </t>
    </r>
    <r>
      <rPr>
        <b/>
        <sz val="12"/>
        <color theme="1"/>
        <rFont val="Calibri"/>
        <family val="2"/>
      </rPr>
      <t>origine France</t>
    </r>
    <r>
      <rPr>
        <sz val="12"/>
        <color theme="1"/>
        <rFont val="Calibri"/>
        <family val="2"/>
        <charset val="1"/>
      </rPr>
      <t xml:space="preserve"> en poissons, produits de la mer et de l'aquaculture</t>
    </r>
  </si>
  <si>
    <r>
      <t xml:space="preserve">Total (en € HT) de mes achats </t>
    </r>
    <r>
      <rPr>
        <b/>
        <sz val="12"/>
        <color theme="1"/>
        <rFont val="Calibri"/>
        <family val="2"/>
      </rPr>
      <t>EGalim</t>
    </r>
    <r>
      <rPr>
        <sz val="12"/>
        <color theme="1"/>
        <rFont val="Calibri"/>
        <family val="2"/>
        <charset val="1"/>
      </rPr>
      <t xml:space="preserve"> en viandes et volailles</t>
    </r>
  </si>
  <si>
    <r>
      <t xml:space="preserve">Total (en € HT) de mes achats </t>
    </r>
    <r>
      <rPr>
        <b/>
        <sz val="12"/>
        <color theme="1"/>
        <rFont val="Calibri"/>
        <family val="2"/>
      </rPr>
      <t>origine France</t>
    </r>
    <r>
      <rPr>
        <sz val="12"/>
        <color theme="1"/>
        <rFont val="Calibri"/>
        <family val="2"/>
        <charset val="1"/>
      </rPr>
      <t xml:space="preserve"> en viandes et volailles</t>
    </r>
  </si>
  <si>
    <r>
      <t xml:space="preserve">SYNTHESE DES RESULTATS - année </t>
    </r>
    <r>
      <rPr>
        <b/>
        <i/>
        <sz val="16"/>
        <color theme="0"/>
        <rFont val="Calibri"/>
        <family val="2"/>
      </rPr>
      <t>[à compléter]</t>
    </r>
  </si>
  <si>
    <t>Produits de qualité et durables dont bio</t>
  </si>
  <si>
    <t>% de produits issus de l'agriculture biologique (AB)</t>
  </si>
  <si>
    <t>Objectif : 20%</t>
  </si>
  <si>
    <t>Objectif : 50%</t>
  </si>
  <si>
    <t>Objectif : 60%</t>
  </si>
  <si>
    <t>% produits d'origine France (pour information)</t>
  </si>
  <si>
    <t>% de produits "EGalim" (dont bio)</t>
  </si>
  <si>
    <t>% de produits "EGalim" (dont bio) pour les familles "Viandes et volailles" et "Poissons, produits de la mer et de l'aquaculture"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</si>
</sst>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17" x14ac:knownFonts="1">
    <font>
      <sz val="12"/>
      <color theme="1"/>
      <name val="Calibri"/>
      <family val="2"/>
      <charset val="1"/>
    </font>
    <font>
      <sz val="12"/>
      <color theme="1"/>
      <name val="Calibri"/>
      <family val="2"/>
      <charset val="1"/>
    </font>
    <font>
      <b/>
      <sz val="16"/>
      <color rgb="FF002060"/>
      <name val="Calibri"/>
      <family val="2"/>
    </font>
    <font>
      <b/>
      <sz val="16"/>
      <color theme="0"/>
      <name val="Calibri"/>
      <family val="2"/>
    </font>
    <font>
      <i/>
      <sz val="9"/>
      <color theme="1"/>
      <name val="Calibri"/>
      <family val="2"/>
    </font>
    <font>
      <sz val="16"/>
      <color rgb="FF002060"/>
      <name val="Calibri"/>
      <family val="2"/>
    </font>
    <font>
      <b/>
      <i/>
      <sz val="16"/>
      <color theme="0"/>
      <name val="Calibri"/>
      <family val="2"/>
    </font>
    <font>
      <sz val="12"/>
      <color rgb="FF002060"/>
      <name val="Calibri"/>
      <family val="2"/>
      <charset val="1"/>
    </font>
    <font>
      <sz val="12"/>
      <color rgb="FFFF0000"/>
      <name val="Calibri"/>
      <family val="2"/>
      <charset val="1"/>
    </font>
    <font>
      <b/>
      <sz val="12"/>
      <color rgb="FFFF0000"/>
      <name val="Calibri"/>
      <family val="2"/>
    </font>
    <font>
      <sz val="9"/>
      <color indexed="81"/>
      <name val="Tahoma"/>
      <charset val="1"/>
    </font>
    <font>
      <b/>
      <sz val="9"/>
      <color indexed="81"/>
      <name val="Tahoma"/>
      <family val="2"/>
    </font>
    <font>
      <sz val="9"/>
      <color indexed="81"/>
      <name val="Tahoma"/>
      <family val="2"/>
    </font>
    <font>
      <sz val="8"/>
      <name val="Calibri"/>
      <family val="2"/>
      <charset val="1"/>
    </font>
    <font>
      <b/>
      <sz val="12"/>
      <color theme="1"/>
      <name val="Calibri"/>
      <family val="2"/>
    </font>
    <font>
      <b/>
      <i/>
      <sz val="9"/>
      <color theme="1"/>
      <name val="Calibri"/>
      <family val="2"/>
    </font>
    <font>
      <sz val="12"/>
      <color theme="0"/>
      <name val="Calibri"/>
      <family val="2"/>
    </font>
  </fonts>
  <fills count="8">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2"/>
        <bgColor indexed="64"/>
      </patternFill>
    </fill>
    <fill>
      <patternFill patternType="solid">
        <fgColor theme="9" tint="0.59999389629810485"/>
        <bgColor indexed="64"/>
      </patternFill>
    </fill>
    <fill>
      <patternFill patternType="solid">
        <fgColor theme="9"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diagonal/>
    </border>
    <border>
      <left/>
      <right/>
      <top style="thin">
        <color indexed="64"/>
      </top>
      <bottom style="thin">
        <color indexed="64"/>
      </bottom>
      <diagonal/>
    </border>
    <border>
      <left/>
      <right/>
      <top/>
      <bottom style="dotted">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42">
    <xf numFmtId="0" fontId="0" fillId="0" borderId="0" xfId="0"/>
    <xf numFmtId="0" fontId="0" fillId="0" borderId="0" xfId="0" applyAlignment="1">
      <alignment wrapText="1"/>
    </xf>
    <xf numFmtId="0" fontId="0" fillId="2" borderId="0" xfId="0" applyFill="1" applyAlignment="1">
      <alignment wrapText="1"/>
    </xf>
    <xf numFmtId="0" fontId="0" fillId="2" borderId="0" xfId="0" applyFill="1"/>
    <xf numFmtId="0" fontId="0" fillId="0" borderId="1" xfId="0" applyBorder="1" applyAlignment="1">
      <alignment wrapText="1"/>
    </xf>
    <xf numFmtId="0" fontId="0" fillId="0" borderId="1" xfId="0" applyBorder="1"/>
    <xf numFmtId="0" fontId="4" fillId="0" borderId="0" xfId="0" applyFont="1"/>
    <xf numFmtId="0" fontId="7" fillId="2" borderId="0" xfId="0" applyFont="1" applyFill="1"/>
    <xf numFmtId="0" fontId="2" fillId="4" borderId="0" xfId="0" applyFont="1" applyFill="1" applyAlignment="1">
      <alignment wrapText="1"/>
    </xf>
    <xf numFmtId="0" fontId="5" fillId="4" borderId="0" xfId="0" applyFont="1" applyFill="1"/>
    <xf numFmtId="44" fontId="0" fillId="0" borderId="0" xfId="1" applyFont="1"/>
    <xf numFmtId="44" fontId="0" fillId="3" borderId="1" xfId="1" applyFont="1" applyFill="1" applyBorder="1"/>
    <xf numFmtId="44" fontId="5" fillId="4" borderId="0" xfId="1" applyFont="1" applyFill="1"/>
    <xf numFmtId="44" fontId="0" fillId="2" borderId="0" xfId="1" applyFont="1" applyFill="1"/>
    <xf numFmtId="44" fontId="0" fillId="3" borderId="1" xfId="1" quotePrefix="1" applyFont="1" applyFill="1" applyBorder="1"/>
    <xf numFmtId="0" fontId="9" fillId="0" borderId="0" xfId="0" applyFont="1" applyAlignment="1">
      <alignment vertical="top"/>
    </xf>
    <xf numFmtId="44" fontId="8" fillId="0" borderId="0" xfId="1" applyFont="1" applyAlignment="1">
      <alignment vertical="top"/>
    </xf>
    <xf numFmtId="0" fontId="8" fillId="0" borderId="0" xfId="0" applyFont="1" applyAlignment="1">
      <alignment vertical="top"/>
    </xf>
    <xf numFmtId="0" fontId="0" fillId="0" borderId="0" xfId="0" applyNumberFormat="1"/>
    <xf numFmtId="49" fontId="14" fillId="5" borderId="0" xfId="0" applyNumberFormat="1" applyFont="1" applyFill="1"/>
    <xf numFmtId="0" fontId="14" fillId="5" borderId="0" xfId="0" applyNumberFormat="1" applyFont="1" applyFill="1"/>
    <xf numFmtId="49" fontId="14" fillId="5" borderId="0" xfId="1" applyNumberFormat="1" applyFont="1" applyFill="1"/>
    <xf numFmtId="0" fontId="0" fillId="0" borderId="2" xfId="0" applyBorder="1" applyAlignment="1">
      <alignment wrapText="1"/>
    </xf>
    <xf numFmtId="44" fontId="0" fillId="3" borderId="3" xfId="1" applyFont="1" applyFill="1" applyBorder="1"/>
    <xf numFmtId="0" fontId="0" fillId="0" borderId="4" xfId="0" applyBorder="1" applyAlignment="1">
      <alignment wrapText="1"/>
    </xf>
    <xf numFmtId="44" fontId="0" fillId="3" borderId="5" xfId="1" applyFont="1" applyFill="1" applyBorder="1"/>
    <xf numFmtId="0" fontId="0" fillId="0" borderId="6" xfId="0" applyBorder="1"/>
    <xf numFmtId="44" fontId="0" fillId="3" borderId="8" xfId="1" applyFont="1" applyFill="1" applyBorder="1"/>
    <xf numFmtId="44" fontId="0" fillId="0" borderId="7" xfId="1" applyFont="1" applyBorder="1"/>
    <xf numFmtId="44" fontId="0" fillId="6" borderId="1" xfId="1" applyFont="1" applyFill="1" applyBorder="1"/>
    <xf numFmtId="0" fontId="15" fillId="0" borderId="0" xfId="0" applyFont="1"/>
    <xf numFmtId="44" fontId="14" fillId="6" borderId="1" xfId="1" applyFont="1" applyFill="1" applyBorder="1"/>
    <xf numFmtId="0" fontId="0" fillId="7" borderId="1" xfId="0" applyFill="1" applyBorder="1"/>
    <xf numFmtId="14" fontId="0" fillId="0" borderId="1" xfId="0" applyNumberFormat="1" applyBorder="1"/>
    <xf numFmtId="49" fontId="0" fillId="0" borderId="1" xfId="1" applyNumberFormat="1" applyFont="1" applyBorder="1"/>
    <xf numFmtId="44" fontId="0" fillId="0" borderId="1" xfId="1" applyFont="1" applyBorder="1"/>
    <xf numFmtId="0" fontId="3" fillId="2" borderId="0" xfId="0" applyFont="1" applyFill="1" applyAlignment="1">
      <alignment horizontal="left" vertical="center"/>
    </xf>
    <xf numFmtId="0" fontId="2" fillId="4" borderId="0" xfId="0" applyFont="1" applyFill="1" applyAlignment="1">
      <alignment horizontal="left" vertical="center" wrapText="1"/>
    </xf>
    <xf numFmtId="0" fontId="16" fillId="2" borderId="0" xfId="0" applyFont="1" applyFill="1"/>
    <xf numFmtId="9" fontId="0" fillId="3" borderId="1" xfId="2" applyFont="1" applyFill="1" applyBorder="1"/>
    <xf numFmtId="9" fontId="0" fillId="0" borderId="0" xfId="2" applyFont="1"/>
    <xf numFmtId="9" fontId="0" fillId="0" borderId="0" xfId="2" applyFont="1" applyFill="1" applyBorder="1"/>
  </cellXfs>
  <cellStyles count="3">
    <cellStyle name="Monétaire" xfId="1" builtinId="4"/>
    <cellStyle name="Normal" xfId="0" builtinId="0"/>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57151</xdr:colOff>
      <xdr:row>0</xdr:row>
      <xdr:rowOff>66675</xdr:rowOff>
    </xdr:from>
    <xdr:to>
      <xdr:col>13</xdr:col>
      <xdr:colOff>228601</xdr:colOff>
      <xdr:row>32</xdr:row>
      <xdr:rowOff>66675</xdr:rowOff>
    </xdr:to>
    <xdr:sp macro="" textlink="">
      <xdr:nvSpPr>
        <xdr:cNvPr id="2" name="ZoneTexte 1">
          <a:extLst>
            <a:ext uri="{FF2B5EF4-FFF2-40B4-BE49-F238E27FC236}">
              <a16:creationId xmlns:a16="http://schemas.microsoft.com/office/drawing/2014/main" id="{CA33F57B-DF30-4E87-AF23-927D424A0807}"/>
            </a:ext>
          </a:extLst>
        </xdr:cNvPr>
        <xdr:cNvSpPr txBox="1"/>
      </xdr:nvSpPr>
      <xdr:spPr>
        <a:xfrm>
          <a:off x="57151" y="66675"/>
          <a:ext cx="11068050" cy="64008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600" b="1">
              <a:solidFill>
                <a:schemeClr val="dk1"/>
              </a:solidFill>
              <a:effectLst/>
              <a:latin typeface="+mn-lt"/>
              <a:ea typeface="+mn-ea"/>
              <a:cs typeface="+mn-cs"/>
            </a:rPr>
            <a:t>TABLEUR DE SUIVI DES ACHATS</a:t>
          </a:r>
          <a:r>
            <a:rPr lang="fr-FR" sz="1600" b="1" baseline="0">
              <a:solidFill>
                <a:schemeClr val="dk1"/>
              </a:solidFill>
              <a:effectLst/>
              <a:latin typeface="+mn-lt"/>
              <a:ea typeface="+mn-ea"/>
              <a:cs typeface="+mn-cs"/>
            </a:rPr>
            <a:t>_V0 : mars 2026</a:t>
          </a:r>
        </a:p>
        <a:p>
          <a:endParaRPr lang="fr-FR" sz="1600">
            <a:effectLst/>
          </a:endParaRPr>
        </a:p>
        <a:p>
          <a:r>
            <a:rPr lang="fr-FR" sz="1600" b="0" baseline="0">
              <a:solidFill>
                <a:schemeClr val="dk1"/>
              </a:solidFill>
              <a:effectLst/>
              <a:latin typeface="+mn-lt"/>
              <a:ea typeface="+mn-ea"/>
              <a:cs typeface="+mn-cs"/>
            </a:rPr>
            <a:t>Tableur à destination des gestionnaires qui souhaitent </a:t>
          </a:r>
          <a:r>
            <a:rPr lang="fr-FR" sz="1600" b="1" baseline="0">
              <a:solidFill>
                <a:schemeClr val="dk1"/>
              </a:solidFill>
              <a:effectLst/>
              <a:latin typeface="+mn-lt"/>
              <a:ea typeface="+mn-ea"/>
              <a:cs typeface="+mn-cs"/>
            </a:rPr>
            <a:t>suivre leurs achats "EGalim" (dont bio) à la maille de chaque produits et/ou lots, au fil de l'eau</a:t>
          </a:r>
          <a:r>
            <a:rPr lang="fr-FR" sz="1600" b="0" baseline="0">
              <a:solidFill>
                <a:schemeClr val="dk1"/>
              </a:solidFill>
              <a:effectLst/>
              <a:latin typeface="+mn-lt"/>
              <a:ea typeface="+mn-ea"/>
              <a:cs typeface="+mn-cs"/>
            </a:rPr>
            <a:t>. </a:t>
          </a:r>
          <a:br>
            <a:rPr lang="fr-FR" sz="1600" b="0" baseline="0">
              <a:solidFill>
                <a:schemeClr val="dk1"/>
              </a:solidFill>
              <a:effectLst/>
              <a:latin typeface="+mn-lt"/>
              <a:ea typeface="+mn-ea"/>
              <a:cs typeface="+mn-cs"/>
            </a:rPr>
          </a:br>
          <a:r>
            <a:rPr lang="fr-FR" sz="1600" b="1" baseline="0">
              <a:solidFill>
                <a:schemeClr val="dk1"/>
              </a:solidFill>
              <a:effectLst/>
              <a:latin typeface="+mn-lt"/>
              <a:ea typeface="+mn-ea"/>
              <a:cs typeface="+mn-cs"/>
            </a:rPr>
            <a:t>C'est une version hors ligne, via Excel, alternative à </a:t>
          </a:r>
          <a:r>
            <a:rPr lang="fr-FR" sz="1600" b="1" u="sng" baseline="0">
              <a:solidFill>
                <a:schemeClr val="accent2"/>
              </a:solidFill>
              <a:effectLst/>
              <a:latin typeface="+mn-lt"/>
              <a:ea typeface="+mn-ea"/>
              <a:cs typeface="+mn-cs"/>
            </a:rPr>
            <a:t>l'outil en ligne "Mes achats", disponible sur la plateforme </a:t>
          </a:r>
          <a:r>
            <a:rPr lang="fr-FR" sz="1600" b="1" i="1" u="sng" baseline="0">
              <a:solidFill>
                <a:schemeClr val="accent2"/>
              </a:solidFill>
              <a:effectLst/>
              <a:latin typeface="+mn-lt"/>
              <a:ea typeface="+mn-ea"/>
              <a:cs typeface="+mn-cs"/>
            </a:rPr>
            <a:t>ma </a:t>
          </a:r>
          <a:r>
            <a:rPr lang="fr-FR" sz="1600" b="1" i="0" u="sng" baseline="0">
              <a:solidFill>
                <a:schemeClr val="accent2"/>
              </a:solidFill>
              <a:effectLst/>
              <a:latin typeface="+mn-lt"/>
              <a:ea typeface="+mn-ea"/>
              <a:cs typeface="+mn-cs"/>
            </a:rPr>
            <a:t>cantine</a:t>
          </a:r>
          <a:r>
            <a:rPr lang="fr-FR" sz="1600" b="0" i="0" baseline="0">
              <a:solidFill>
                <a:schemeClr val="accent2"/>
              </a:solidFill>
              <a:effectLst/>
              <a:latin typeface="+mn-lt"/>
              <a:ea typeface="+mn-ea"/>
              <a:cs typeface="+mn-cs"/>
            </a:rPr>
            <a:t> : </a:t>
          </a:r>
          <a:r>
            <a:rPr lang="fr-FR" sz="1600" b="0" i="0" u="sng" baseline="0">
              <a:solidFill>
                <a:schemeClr val="accent2"/>
              </a:solidFill>
              <a:effectLst/>
              <a:latin typeface="+mn-lt"/>
              <a:ea typeface="+mn-ea"/>
              <a:cs typeface="+mn-cs"/>
            </a:rPr>
            <a:t>https</a:t>
          </a:r>
          <a:r>
            <a:rPr lang="fr-FR" sz="1600" b="0" u="sng" baseline="0">
              <a:solidFill>
                <a:schemeClr val="accent2"/>
              </a:solidFill>
              <a:effectLst/>
              <a:latin typeface="+mn-lt"/>
              <a:ea typeface="+mn-ea"/>
              <a:cs typeface="+mn-cs"/>
            </a:rPr>
            <a:t>://ma-cantine.agriculture.gouv.fr/mes-achats</a:t>
          </a:r>
          <a:br>
            <a:rPr lang="fr-FR" sz="1600" b="0" baseline="0">
              <a:solidFill>
                <a:schemeClr val="dk1"/>
              </a:solidFill>
              <a:effectLst/>
              <a:latin typeface="+mn-lt"/>
              <a:ea typeface="+mn-ea"/>
              <a:cs typeface="+mn-cs"/>
            </a:rPr>
          </a:br>
          <a:r>
            <a:rPr lang="fr-FR" sz="1600" b="0" i="0" baseline="0">
              <a:solidFill>
                <a:sysClr val="windowText" lastClr="000000"/>
              </a:solidFill>
              <a:effectLst/>
              <a:latin typeface="+mn-lt"/>
              <a:ea typeface="+mn-ea"/>
              <a:cs typeface="+mn-cs"/>
            </a:rPr>
            <a:t>☝️Outil préconisé s</a:t>
          </a:r>
          <a:r>
            <a:rPr lang="fr-FR" sz="1600" b="0" baseline="0">
              <a:solidFill>
                <a:sysClr val="windowText" lastClr="000000"/>
              </a:solidFill>
              <a:effectLst/>
              <a:latin typeface="+mn-lt"/>
              <a:ea typeface="+mn-ea"/>
              <a:cs typeface="+mn-cs"/>
            </a:rPr>
            <a:t>i vous avez une connexion internet accessible et pérenne, afin de disposer d'une visualisation graphique en direct et de la pré-complétion automatiquement du bilan)</a:t>
          </a:r>
          <a:br>
            <a:rPr lang="fr-FR" sz="1600" b="0" baseline="0">
              <a:solidFill>
                <a:schemeClr val="dk1"/>
              </a:solidFill>
              <a:effectLst/>
              <a:latin typeface="+mn-lt"/>
              <a:ea typeface="+mn-ea"/>
              <a:cs typeface="+mn-cs"/>
            </a:rPr>
          </a:br>
          <a:br>
            <a:rPr lang="fr-FR" sz="1600" b="0" baseline="0">
              <a:solidFill>
                <a:schemeClr val="dk1"/>
              </a:solidFill>
              <a:effectLst/>
              <a:latin typeface="+mn-lt"/>
              <a:ea typeface="+mn-ea"/>
              <a:cs typeface="+mn-cs"/>
            </a:rPr>
          </a:br>
          <a:r>
            <a:rPr lang="fr-FR" sz="1600" b="1" baseline="0">
              <a:solidFill>
                <a:schemeClr val="dk1"/>
              </a:solidFill>
              <a:effectLst/>
              <a:latin typeface="+mn-lt"/>
              <a:ea typeface="+mn-ea"/>
              <a:cs typeface="+mn-cs"/>
            </a:rPr>
            <a:t>Prise en main du tableur :</a:t>
          </a:r>
          <a:br>
            <a:rPr lang="fr-FR" sz="1600" b="1" baseline="0">
              <a:solidFill>
                <a:schemeClr val="dk1"/>
              </a:solidFill>
              <a:effectLst/>
              <a:latin typeface="+mn-lt"/>
              <a:ea typeface="+mn-ea"/>
              <a:cs typeface="+mn-cs"/>
            </a:rPr>
          </a:br>
          <a:br>
            <a:rPr lang="fr-FR" sz="1600" b="1" baseline="0">
              <a:solidFill>
                <a:schemeClr val="dk1"/>
              </a:solidFill>
              <a:effectLst/>
              <a:latin typeface="+mn-lt"/>
              <a:ea typeface="+mn-ea"/>
              <a:cs typeface="+mn-cs"/>
            </a:rPr>
          </a:br>
          <a:r>
            <a:rPr lang="fr-FR" sz="1600" b="0" baseline="0">
              <a:solidFill>
                <a:schemeClr val="dk1"/>
              </a:solidFill>
              <a:effectLst/>
              <a:latin typeface="+mn-lt"/>
              <a:ea typeface="+mn-ea"/>
              <a:cs typeface="+mn-cs"/>
            </a:rPr>
            <a:t>=&gt; l'onglet "</a:t>
          </a:r>
          <a:r>
            <a:rPr lang="fr-FR" sz="1600" b="1" baseline="0">
              <a:solidFill>
                <a:schemeClr val="accent6">
                  <a:lumMod val="75000"/>
                </a:schemeClr>
              </a:solidFill>
              <a:effectLst/>
              <a:latin typeface="+mn-lt"/>
              <a:ea typeface="+mn-ea"/>
              <a:cs typeface="+mn-cs"/>
            </a:rPr>
            <a:t>Approvisionnements</a:t>
          </a:r>
          <a:r>
            <a:rPr lang="fr-FR" sz="1600" b="0" baseline="0">
              <a:solidFill>
                <a:schemeClr val="dk1"/>
              </a:solidFill>
              <a:effectLst/>
              <a:latin typeface="+mn-lt"/>
              <a:ea typeface="+mn-ea"/>
              <a:cs typeface="+mn-cs"/>
            </a:rPr>
            <a:t>" permet de renseigner ses achats, un par un, en renseignant sa (ou ses) caractéristique(s) EGalim ainsi que sa famille de produit. </a:t>
          </a:r>
          <a:br>
            <a:rPr lang="fr-FR" sz="1600" b="0" baseline="0">
              <a:solidFill>
                <a:schemeClr val="dk1"/>
              </a:solidFill>
              <a:effectLst/>
              <a:latin typeface="+mn-lt"/>
              <a:ea typeface="+mn-ea"/>
              <a:cs typeface="+mn-cs"/>
            </a:rPr>
          </a:br>
          <a:r>
            <a:rPr lang="fr-FR" sz="1050" b="0" baseline="0">
              <a:solidFill>
                <a:schemeClr val="dk1"/>
              </a:solidFill>
              <a:effectLst/>
              <a:latin typeface="+mn-lt"/>
              <a:ea typeface="+mn-ea"/>
              <a:cs typeface="+mn-cs"/>
            </a:rPr>
            <a:t>⚠️  </a:t>
          </a:r>
          <a:r>
            <a:rPr lang="fr-FR" sz="1050" b="0" i="0" baseline="0">
              <a:solidFill>
                <a:schemeClr val="dk1"/>
              </a:solidFill>
              <a:effectLst/>
              <a:latin typeface="+mn-lt"/>
              <a:ea typeface="+mn-ea"/>
              <a:cs typeface="+mn-cs"/>
            </a:rPr>
            <a:t>Ajoutez vos produits (ou lots de produits), ligne par ligne. Les cellules colorisées en vert doiven être complétées uniquement via séléction dans la liste déroulante.</a:t>
          </a:r>
          <a:br>
            <a:rPr lang="fr-FR" sz="1100" b="0" i="0" baseline="0">
              <a:solidFill>
                <a:schemeClr val="dk1"/>
              </a:solidFill>
              <a:effectLst/>
              <a:latin typeface="+mn-lt"/>
              <a:ea typeface="+mn-ea"/>
              <a:cs typeface="+mn-cs"/>
            </a:rPr>
          </a:br>
          <a:endParaRPr lang="fr-FR" sz="1600">
            <a:effectLst/>
          </a:endParaRPr>
        </a:p>
        <a:p>
          <a:r>
            <a:rPr lang="fr-FR" sz="1600" b="0" baseline="0">
              <a:solidFill>
                <a:schemeClr val="dk1"/>
              </a:solidFill>
              <a:effectLst/>
              <a:latin typeface="+mn-lt"/>
              <a:ea typeface="+mn-ea"/>
              <a:cs typeface="+mn-cs"/>
            </a:rPr>
            <a:t>=&gt; l'onglet "</a:t>
          </a:r>
          <a:r>
            <a:rPr lang="fr-FR" sz="1600" b="1" baseline="0">
              <a:solidFill>
                <a:srgbClr val="002060"/>
              </a:solidFill>
              <a:effectLst/>
              <a:latin typeface="+mn-lt"/>
              <a:ea typeface="+mn-ea"/>
              <a:cs typeface="+mn-cs"/>
            </a:rPr>
            <a:t>Synthèse</a:t>
          </a:r>
          <a:r>
            <a:rPr lang="fr-FR" sz="1600" b="0" baseline="0">
              <a:solidFill>
                <a:schemeClr val="dk1"/>
              </a:solidFill>
              <a:effectLst/>
              <a:latin typeface="+mn-lt"/>
              <a:ea typeface="+mn-ea"/>
              <a:cs typeface="+mn-cs"/>
            </a:rPr>
            <a:t>" permet d'avoir les totaux d'achat, pour chaque champ du bilan simplifié (à renseigner sur </a:t>
          </a:r>
          <a:r>
            <a:rPr lang="fr-FR" sz="1600" b="0" i="1" baseline="0">
              <a:solidFill>
                <a:schemeClr val="dk1"/>
              </a:solidFill>
              <a:effectLst/>
              <a:latin typeface="+mn-lt"/>
              <a:ea typeface="+mn-ea"/>
              <a:cs typeface="+mn-cs"/>
            </a:rPr>
            <a:t>ma cantine</a:t>
          </a:r>
          <a:r>
            <a:rPr lang="fr-FR" sz="1600" b="0" i="0" baseline="0">
              <a:solidFill>
                <a:schemeClr val="dk1"/>
              </a:solidFill>
              <a:effectLst/>
              <a:latin typeface="+mn-lt"/>
              <a:ea typeface="+mn-ea"/>
              <a:cs typeface="+mn-cs"/>
            </a:rPr>
            <a:t> pour la télédéclaration). </a:t>
          </a:r>
          <a:br>
            <a:rPr lang="fr-FR" sz="1600" b="0" i="0" baseline="0">
              <a:solidFill>
                <a:schemeClr val="dk1"/>
              </a:solidFill>
              <a:effectLst/>
              <a:latin typeface="+mn-lt"/>
              <a:ea typeface="+mn-ea"/>
              <a:cs typeface="+mn-cs"/>
            </a:rPr>
          </a:br>
          <a:r>
            <a:rPr lang="fr-FR" sz="1050" b="0" baseline="0">
              <a:solidFill>
                <a:schemeClr val="dk1"/>
              </a:solidFill>
              <a:effectLst/>
              <a:latin typeface="+mn-lt"/>
              <a:ea typeface="+mn-ea"/>
              <a:cs typeface="+mn-cs"/>
            </a:rPr>
            <a:t>⚠️  </a:t>
          </a:r>
          <a:r>
            <a:rPr lang="fr-FR" sz="1050" b="0" i="0" baseline="0">
              <a:solidFill>
                <a:schemeClr val="dk1"/>
              </a:solidFill>
              <a:effectLst/>
              <a:latin typeface="+mn-lt"/>
              <a:ea typeface="+mn-ea"/>
              <a:cs typeface="+mn-cs"/>
            </a:rPr>
            <a:t>Seuls trois champs doivent être complétés dans cette partie : </a:t>
          </a:r>
          <a:r>
            <a:rPr lang="fr-FR" sz="1050" b="0" baseline="0">
              <a:solidFill>
                <a:schemeClr val="dk1"/>
              </a:solidFill>
              <a:effectLst/>
              <a:latin typeface="+mn-lt"/>
              <a:ea typeface="+mn-ea"/>
              <a:cs typeface="+mn-cs"/>
            </a:rPr>
            <a:t>"</a:t>
          </a:r>
          <a:r>
            <a:rPr lang="fr-FR" sz="1050" b="0" i="0">
              <a:solidFill>
                <a:schemeClr val="dk1"/>
              </a:solidFill>
              <a:effectLst/>
              <a:latin typeface="+mn-lt"/>
              <a:ea typeface="+mn-ea"/>
              <a:cs typeface="+mn-cs"/>
            </a:rPr>
            <a:t>Total (en € HT) de tous mes achats alimentaires </a:t>
          </a:r>
          <a:r>
            <a:rPr lang="fr-FR" sz="1050" b="0" baseline="0">
              <a:solidFill>
                <a:schemeClr val="dk1"/>
              </a:solidFill>
              <a:effectLst/>
              <a:latin typeface="+mn-lt"/>
              <a:ea typeface="+mn-ea"/>
              <a:cs typeface="+mn-cs"/>
            </a:rPr>
            <a:t>", "</a:t>
          </a:r>
          <a:r>
            <a:rPr lang="fr-FR" sz="1050" b="0" i="0">
              <a:solidFill>
                <a:schemeClr val="dk1"/>
              </a:solidFill>
              <a:effectLst/>
              <a:latin typeface="+mn-lt"/>
              <a:ea typeface="+mn-ea"/>
              <a:cs typeface="+mn-cs"/>
            </a:rPr>
            <a:t> Total (en € HT) de mes achats en viandes et volailles fraiches ou surgelées </a:t>
          </a:r>
          <a:r>
            <a:rPr lang="fr-FR" sz="1050">
              <a:solidFill>
                <a:schemeClr val="dk1"/>
              </a:solidFill>
              <a:effectLst/>
              <a:latin typeface="+mn-lt"/>
              <a:ea typeface="+mn-ea"/>
              <a:cs typeface="+mn-cs"/>
            </a:rPr>
            <a:t> </a:t>
          </a:r>
          <a:r>
            <a:rPr lang="fr-FR" sz="1050" b="0" baseline="0">
              <a:solidFill>
                <a:schemeClr val="dk1"/>
              </a:solidFill>
              <a:effectLst/>
              <a:latin typeface="+mn-lt"/>
              <a:ea typeface="+mn-ea"/>
              <a:cs typeface="+mn-cs"/>
            </a:rPr>
            <a:t>", "</a:t>
          </a:r>
          <a:r>
            <a:rPr lang="fr-FR" sz="1050" b="0" i="0">
              <a:solidFill>
                <a:schemeClr val="dk1"/>
              </a:solidFill>
              <a:effectLst/>
              <a:latin typeface="+mn-lt"/>
              <a:ea typeface="+mn-ea"/>
              <a:cs typeface="+mn-cs"/>
            </a:rPr>
            <a:t>Total (en € HT) de mes achats en poissons, produits de la mer et de l'aquaculture </a:t>
          </a:r>
          <a:r>
            <a:rPr lang="fr-FR" sz="1050" b="0" baseline="0">
              <a:solidFill>
                <a:schemeClr val="dk1"/>
              </a:solidFill>
              <a:effectLst/>
              <a:latin typeface="+mn-lt"/>
              <a:ea typeface="+mn-ea"/>
              <a:cs typeface="+mn-cs"/>
            </a:rPr>
            <a:t>"</a:t>
          </a:r>
          <a:br>
            <a:rPr lang="fr-FR" sz="1400" b="0" baseline="0">
              <a:solidFill>
                <a:schemeClr val="dk1"/>
              </a:solidFill>
              <a:effectLst/>
              <a:latin typeface="+mn-lt"/>
              <a:ea typeface="+mn-ea"/>
              <a:cs typeface="+mn-cs"/>
            </a:rPr>
          </a:br>
          <a:br>
            <a:rPr lang="fr-FR" sz="1600" b="0" baseline="0">
              <a:solidFill>
                <a:schemeClr val="dk1"/>
              </a:solidFill>
              <a:effectLst/>
              <a:latin typeface="+mn-lt"/>
              <a:ea typeface="+mn-ea"/>
              <a:cs typeface="+mn-cs"/>
            </a:rPr>
          </a:br>
          <a:r>
            <a:rPr lang="fr-FR" sz="1600" b="0" baseline="0">
              <a:solidFill>
                <a:schemeClr val="dk1"/>
              </a:solidFill>
              <a:effectLst/>
              <a:latin typeface="+mn-lt"/>
              <a:ea typeface="+mn-ea"/>
              <a:cs typeface="+mn-cs"/>
            </a:rPr>
            <a:t>💡Pour l'instant, cet outil sert uniquement à suivre ses achats et bénéficier des totaux tels qu'ils doivent être renseignés dans le bilan de télédéclaration simplifiée. Si vous avez des suggestions, ou souhaitez proposer une contribution (visualisation de statistiques, suivi des totaux par mois, etc), contactez-nous à l'adresse : </a:t>
          </a:r>
          <a:r>
            <a:rPr lang="fr-FR" sz="1600" b="1" u="sng" baseline="0">
              <a:solidFill>
                <a:schemeClr val="dk1"/>
              </a:solidFill>
              <a:effectLst/>
              <a:latin typeface="+mn-lt"/>
              <a:ea typeface="+mn-ea"/>
              <a:cs typeface="+mn-cs"/>
            </a:rPr>
            <a:t>support-egalim@beta.gouv.fr</a:t>
          </a:r>
          <a:endParaRPr lang="fr-FR" sz="1600">
            <a:effectLst/>
          </a:endParaRPr>
        </a:p>
        <a:p>
          <a:endParaRPr lang="fr-FR" sz="1600"/>
        </a:p>
      </xdr:txBody>
    </xdr:sp>
    <xdr:clientData/>
  </xdr:twoCellAnchor>
</xdr:wsDr>
</file>

<file path=xl/theme/theme1.xml><?xml version="1.0" encoding="utf-8"?>
<a:theme xmlns:a="http://schemas.openxmlformats.org/drawingml/2006/main"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45B21-58CA-4C74-995F-1B0E71B35FEC}">
  <sheetPr>
    <tabColor rgb="FFFFFF00"/>
  </sheetPr>
  <dimension ref="A1"/>
  <sheetViews>
    <sheetView tabSelected="1" workbookViewId="0">
      <selection activeCell="O5" sqref="O5"/>
    </sheetView>
  </sheetViews>
  <sheetFormatPr baseColWidth="10" defaultRowHeight="15.7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02060"/>
  </sheetPr>
  <dimension ref="A1:E63"/>
  <sheetViews>
    <sheetView zoomScaleNormal="100" workbookViewId="0">
      <selection activeCell="B67" sqref="B67"/>
    </sheetView>
  </sheetViews>
  <sheetFormatPr baseColWidth="10" defaultRowHeight="15.75" x14ac:dyDescent="0.25"/>
  <cols>
    <col min="1" max="1" width="0.875" customWidth="1"/>
    <col min="2" max="2" width="63.875" style="1" customWidth="1"/>
    <col min="3" max="3" width="27.625" style="10" customWidth="1"/>
    <col min="5" max="5" width="0.875" customWidth="1"/>
  </cols>
  <sheetData>
    <row r="1" spans="1:5" ht="17.45" customHeight="1" x14ac:dyDescent="0.25">
      <c r="B1" s="15" t="s">
        <v>31</v>
      </c>
      <c r="C1" s="16"/>
      <c r="D1" s="17"/>
    </row>
    <row r="2" spans="1:5" ht="21" x14ac:dyDescent="0.25">
      <c r="A2" s="3"/>
      <c r="B2" s="36" t="s">
        <v>20</v>
      </c>
      <c r="C2" s="36"/>
      <c r="D2" s="36"/>
      <c r="E2" s="3"/>
    </row>
    <row r="3" spans="1:5" ht="21" x14ac:dyDescent="0.25">
      <c r="A3" s="3"/>
      <c r="B3" s="36" t="s">
        <v>60</v>
      </c>
      <c r="C3" s="36"/>
      <c r="D3" s="36"/>
      <c r="E3" s="3"/>
    </row>
    <row r="4" spans="1:5" ht="5.0999999999999996" customHeight="1" x14ac:dyDescent="0.25">
      <c r="A4" s="3"/>
      <c r="E4" s="3"/>
    </row>
    <row r="5" spans="1:5" x14ac:dyDescent="0.25">
      <c r="A5" s="3"/>
      <c r="B5" s="4" t="s">
        <v>21</v>
      </c>
      <c r="C5" s="29"/>
      <c r="D5" s="30" t="s">
        <v>28</v>
      </c>
      <c r="E5" s="3"/>
    </row>
    <row r="6" spans="1:5" ht="5.0999999999999996" customHeight="1" x14ac:dyDescent="0.25">
      <c r="A6" s="3"/>
      <c r="E6" s="3"/>
    </row>
    <row r="7" spans="1:5" x14ac:dyDescent="0.25">
      <c r="A7" s="3"/>
      <c r="B7" s="24" t="s">
        <v>29</v>
      </c>
      <c r="C7" s="25" cm="1">
        <f t="array" ref="C7">SUMPRODUCT((Approvisionnements!E2:E999999)*(Approvisionnements!G2:G999999="BIO"))</f>
        <v>0</v>
      </c>
      <c r="E7" s="3"/>
    </row>
    <row r="8" spans="1:5" ht="18" customHeight="1" x14ac:dyDescent="0.25">
      <c r="A8" s="3"/>
      <c r="B8" s="22" t="s">
        <v>49</v>
      </c>
      <c r="C8" s="23" cm="1">
        <f t="array" ref="C8">SUMPRODUCT((Approvisionnements!E2:E999999)*(Approvisionnements!G2:G999999="BIO")*(Approvisionnements!H2:H999999="COMMERCE_EQUITABLE"))</f>
        <v>0</v>
      </c>
      <c r="E8" s="3"/>
    </row>
    <row r="9" spans="1:5" ht="5.0999999999999996" customHeight="1" x14ac:dyDescent="0.25">
      <c r="A9" s="3"/>
      <c r="E9" s="3"/>
    </row>
    <row r="10" spans="1:5" ht="16.5" customHeight="1" x14ac:dyDescent="0.25">
      <c r="A10" s="3"/>
      <c r="B10" s="4" t="s">
        <v>22</v>
      </c>
      <c r="C10" s="11">
        <f>SUMPRODUCT((Approvisionnements!E2:E999999)*((Approvisionnements!G2:G999999="LABEL_ROUGE")+(Approvisionnements!G2:G999999="AOC_AOP")+(Approvisionnements!G2:G999999="IGP")+(Approvisionnements!G2:G999999="STG")))</f>
        <v>0</v>
      </c>
      <c r="E10" s="3"/>
    </row>
    <row r="11" spans="1:5" ht="5.0999999999999996" customHeight="1" x14ac:dyDescent="0.25">
      <c r="A11" s="3"/>
      <c r="C11" s="28"/>
      <c r="E11" s="3"/>
    </row>
    <row r="12" spans="1:5" ht="31.5" x14ac:dyDescent="0.25">
      <c r="A12" s="3"/>
      <c r="B12" s="24" t="s">
        <v>23</v>
      </c>
      <c r="C12" s="27">
        <f>SUMPRODUCT((Approvisionnements!E2:E999999)*((Approvisionnements!G2:G999999="HVE")+(Approvisionnements!G2:G999999="PECHE_DURABLE")+(Approvisionnements!G2:G999999="RUP")+(Approvisionnements!G2:G999999="COMMERCE_EQUITABLE")+(Approvisionnements!G2:G999999="FERMIER")))</f>
        <v>0</v>
      </c>
      <c r="D12" s="26"/>
      <c r="E12" s="3"/>
    </row>
    <row r="13" spans="1:5" x14ac:dyDescent="0.25">
      <c r="A13" s="3"/>
      <c r="B13" s="22" t="s">
        <v>50</v>
      </c>
      <c r="C13" s="23" cm="1">
        <f t="array" ref="C13">SUMPRODUCT((Approvisionnements!E2:E999999)*((Approvisionnements!H2:H999999="COMMERCE_EQUITABLE")*(Approvisionnements!G2:G999999&lt;&gt;"BIO")))</f>
        <v>0</v>
      </c>
      <c r="E13" s="3"/>
    </row>
    <row r="14" spans="1:5" ht="5.0999999999999996" customHeight="1" x14ac:dyDescent="0.25">
      <c r="A14" s="3"/>
      <c r="E14" s="3"/>
    </row>
    <row r="15" spans="1:5" ht="63" x14ac:dyDescent="0.25">
      <c r="A15" s="3"/>
      <c r="B15" s="4" t="s">
        <v>30</v>
      </c>
      <c r="C15" s="11">
        <f>SUMPRODUCT((Approvisionnements!E2:E999999)*((Approvisionnements!G2:G999999="EXTERNALITES")+(Approvisionnements!G2:G999999="PERFORMANCE")))</f>
        <v>0</v>
      </c>
      <c r="E15" s="3"/>
    </row>
    <row r="16" spans="1:5" ht="5.0999999999999996" customHeight="1" x14ac:dyDescent="0.25">
      <c r="A16" s="3"/>
      <c r="E16" s="3"/>
    </row>
    <row r="17" spans="1:5" ht="21" x14ac:dyDescent="0.35">
      <c r="A17" s="7"/>
      <c r="B17" s="8" t="s">
        <v>24</v>
      </c>
      <c r="C17" s="12"/>
      <c r="D17" s="9"/>
      <c r="E17" s="3"/>
    </row>
    <row r="18" spans="1:5" ht="5.0999999999999996" customHeight="1" x14ac:dyDescent="0.25">
      <c r="A18" s="3"/>
      <c r="E18" s="3"/>
    </row>
    <row r="19" spans="1:5" x14ac:dyDescent="0.25">
      <c r="A19" s="3"/>
      <c r="B19" s="4" t="s">
        <v>25</v>
      </c>
      <c r="C19" s="31"/>
      <c r="D19" s="30" t="s">
        <v>28</v>
      </c>
      <c r="E19" s="3"/>
    </row>
    <row r="20" spans="1:5" ht="5.0999999999999996" customHeight="1" x14ac:dyDescent="0.25">
      <c r="A20" s="3"/>
      <c r="E20" s="3"/>
    </row>
    <row r="21" spans="1:5" x14ac:dyDescent="0.25">
      <c r="A21" s="3"/>
      <c r="B21" s="5" t="s">
        <v>64</v>
      </c>
      <c r="C21" s="14" cm="1">
        <f t="array" ref="C21">SUMPRODUCT((Approvisionnements!E2:E999999)*(Approvisionnements!F2:F999999="VIANDES_VOLAILLES")*(Approvisionnements!G2:G999999&lt;&gt;""))</f>
        <v>0</v>
      </c>
      <c r="E21" s="3"/>
    </row>
    <row r="22" spans="1:5" ht="5.0999999999999996" customHeight="1" x14ac:dyDescent="0.25">
      <c r="A22" s="3"/>
      <c r="E22" s="3"/>
    </row>
    <row r="23" spans="1:5" x14ac:dyDescent="0.25">
      <c r="A23" s="3"/>
      <c r="B23" s="4" t="s">
        <v>65</v>
      </c>
      <c r="C23" s="11" cm="1">
        <f t="array" ref="C23">SUMPRODUCT((Approvisionnements!E2:E999999)*(Approvisionnements!F2:F999999="VIANDES_VOLAILLES")*(Approvisionnements!I2:I999999&lt;&gt;""))</f>
        <v>0</v>
      </c>
      <c r="E23" s="3"/>
    </row>
    <row r="24" spans="1:5" ht="5.0999999999999996" customHeight="1" x14ac:dyDescent="0.25">
      <c r="A24" s="3"/>
      <c r="E24" s="3"/>
    </row>
    <row r="25" spans="1:5" ht="21" x14ac:dyDescent="0.25">
      <c r="A25" s="3"/>
      <c r="B25" s="37" t="s">
        <v>26</v>
      </c>
      <c r="C25" s="37"/>
      <c r="D25" s="37"/>
      <c r="E25" s="3"/>
    </row>
    <row r="26" spans="1:5" ht="5.0999999999999996" customHeight="1" x14ac:dyDescent="0.25">
      <c r="A26" s="3"/>
      <c r="E26" s="3"/>
    </row>
    <row r="27" spans="1:5" ht="31.5" x14ac:dyDescent="0.25">
      <c r="A27" s="3"/>
      <c r="B27" s="4" t="s">
        <v>27</v>
      </c>
      <c r="C27" s="31"/>
      <c r="D27" s="30" t="s">
        <v>28</v>
      </c>
      <c r="E27" s="3"/>
    </row>
    <row r="28" spans="1:5" ht="5.0999999999999996" customHeight="1" x14ac:dyDescent="0.25">
      <c r="A28" s="3"/>
      <c r="E28" s="3"/>
    </row>
    <row r="29" spans="1:5" ht="30.75" customHeight="1" x14ac:dyDescent="0.25">
      <c r="A29" s="3"/>
      <c r="B29" s="4" t="s">
        <v>62</v>
      </c>
      <c r="C29" s="11" cm="1">
        <f t="array" ref="C29">SUMPRODUCT((Approvisionnements!E2:E999999)*(Approvisionnements!F2:F999999="PRODUITS_DE_LA_MER")*(Approvisionnements!G2:G999999&lt;&gt;""))</f>
        <v>0</v>
      </c>
      <c r="E29" s="3"/>
    </row>
    <row r="30" spans="1:5" ht="5.0999999999999996" customHeight="1" x14ac:dyDescent="0.25">
      <c r="A30" s="3"/>
      <c r="E30" s="3"/>
    </row>
    <row r="31" spans="1:5" ht="30.75" customHeight="1" x14ac:dyDescent="0.25">
      <c r="A31" s="3"/>
      <c r="B31" s="4" t="s">
        <v>63</v>
      </c>
      <c r="C31" s="11" cm="1">
        <f t="array" ref="C31">SUMPRODUCT((Approvisionnements!E2:E999999)*(Approvisionnements!F2:F999999="PRODUITS_DE_LA_MER")*(Approvisionnements!I2:I999999&lt;&gt;""))</f>
        <v>0</v>
      </c>
      <c r="E31" s="3"/>
    </row>
    <row r="32" spans="1:5" ht="5.0999999999999996" customHeight="1" x14ac:dyDescent="0.25">
      <c r="A32" s="3"/>
      <c r="E32" s="3"/>
    </row>
    <row r="33" spans="1:5" ht="21" x14ac:dyDescent="0.25">
      <c r="A33" s="3"/>
      <c r="B33" s="37" t="s">
        <v>51</v>
      </c>
      <c r="C33" s="37"/>
      <c r="D33" s="37"/>
      <c r="E33" s="3"/>
    </row>
    <row r="34" spans="1:5" ht="5.0999999999999996" customHeight="1" x14ac:dyDescent="0.25">
      <c r="A34" s="3"/>
      <c r="E34" s="3"/>
    </row>
    <row r="35" spans="1:5" x14ac:dyDescent="0.25">
      <c r="A35" s="3"/>
      <c r="B35" s="4" t="s">
        <v>52</v>
      </c>
      <c r="C35" s="11">
        <f>C23</f>
        <v>0</v>
      </c>
      <c r="D35" s="6"/>
      <c r="E35" s="3"/>
    </row>
    <row r="36" spans="1:5" ht="5.0999999999999996" customHeight="1" x14ac:dyDescent="0.25">
      <c r="A36" s="3"/>
      <c r="E36" s="3"/>
    </row>
    <row r="37" spans="1:5" ht="31.5" x14ac:dyDescent="0.25">
      <c r="A37" s="3"/>
      <c r="B37" s="4" t="s">
        <v>53</v>
      </c>
      <c r="C37" s="11">
        <f>C31</f>
        <v>0</v>
      </c>
      <c r="E37" s="3"/>
    </row>
    <row r="38" spans="1:5" ht="5.0999999999999996" customHeight="1" x14ac:dyDescent="0.25">
      <c r="A38" s="3"/>
      <c r="E38" s="3"/>
    </row>
    <row r="39" spans="1:5" x14ac:dyDescent="0.25">
      <c r="A39" s="3"/>
      <c r="B39" s="4" t="s">
        <v>54</v>
      </c>
      <c r="C39" s="11" cm="1">
        <f t="array" ref="C39">SUMPRODUCT((Approvisionnements!E2:E999999)*(Approvisionnements!F2:F999999="CHARCUTERIE")*(Approvisionnements!I2:I999999&lt;&gt;""))</f>
        <v>0</v>
      </c>
      <c r="D39" s="6"/>
      <c r="E39" s="3"/>
    </row>
    <row r="40" spans="1:5" ht="5.0999999999999996" customHeight="1" x14ac:dyDescent="0.25">
      <c r="A40" s="3"/>
      <c r="E40" s="3"/>
    </row>
    <row r="41" spans="1:5" ht="19.5" customHeight="1" x14ac:dyDescent="0.25">
      <c r="A41" s="3"/>
      <c r="B41" s="4" t="s">
        <v>55</v>
      </c>
      <c r="C41" s="11" cm="1">
        <f t="array" ref="C41">SUMPRODUCT((Approvisionnements!E2:E999999)*(Approvisionnements!F2:F999999="FRUITS_ET_LEGUMES")*(Approvisionnements!I2:I999999&lt;&gt;""))</f>
        <v>0</v>
      </c>
      <c r="E41" s="3"/>
    </row>
    <row r="42" spans="1:5" ht="5.0999999999999996" customHeight="1" x14ac:dyDescent="0.25">
      <c r="A42" s="3"/>
      <c r="E42" s="3"/>
    </row>
    <row r="43" spans="1:5" ht="31.5" x14ac:dyDescent="0.25">
      <c r="A43" s="3"/>
      <c r="B43" s="4" t="s">
        <v>56</v>
      </c>
      <c r="C43" s="11" cm="1">
        <f t="array" ref="C43">SUMPRODUCT((Approvisionnements!E2:E999999)*(Approvisionnements!F2:F999999="PRODUITS_LAITIERS")*(Approvisionnements!I2:I999999&lt;&gt;""))</f>
        <v>0</v>
      </c>
      <c r="D43" s="6"/>
      <c r="E43" s="3"/>
    </row>
    <row r="44" spans="1:5" ht="5.0999999999999996" customHeight="1" x14ac:dyDescent="0.25">
      <c r="A44" s="3"/>
      <c r="E44" s="3"/>
    </row>
    <row r="45" spans="1:5" ht="31.5" x14ac:dyDescent="0.25">
      <c r="A45" s="3"/>
      <c r="B45" s="4" t="s">
        <v>57</v>
      </c>
      <c r="C45" s="11" cm="1">
        <f t="array" ref="C45">SUMPRODUCT((Approvisionnements!E2:E999999)*(Approvisionnements!F2:F999999="BOULANGERIE")*(Approvisionnements!I2:I999999&lt;&gt;""))</f>
        <v>0</v>
      </c>
      <c r="E45" s="3"/>
    </row>
    <row r="46" spans="1:5" ht="5.0999999999999996" customHeight="1" x14ac:dyDescent="0.25">
      <c r="A46" s="3"/>
      <c r="E46" s="3"/>
    </row>
    <row r="47" spans="1:5" x14ac:dyDescent="0.25">
      <c r="A47" s="3"/>
      <c r="B47" s="4" t="s">
        <v>58</v>
      </c>
      <c r="C47" s="11" cm="1">
        <f t="array" ref="C47">SUMPRODUCT((Approvisionnements!E2:E999999)*(Approvisionnements!F2:F999999="BOISSONS")*(Approvisionnements!I2:I999999&lt;&gt;""))</f>
        <v>0</v>
      </c>
      <c r="D47" s="6"/>
      <c r="E47" s="3"/>
    </row>
    <row r="48" spans="1:5" ht="5.0999999999999996" customHeight="1" x14ac:dyDescent="0.25">
      <c r="A48" s="3"/>
      <c r="E48" s="3"/>
    </row>
    <row r="49" spans="1:5" ht="31.5" x14ac:dyDescent="0.25">
      <c r="A49" s="3"/>
      <c r="B49" s="4" t="s">
        <v>59</v>
      </c>
      <c r="C49" s="11" cm="1">
        <f t="array" ref="C49">SUMPRODUCT((Approvisionnements!E2:E999999)*(Approvisionnements!F2:F999999="AUTRE")*(Approvisionnements!I2:I999999&lt;&gt;""))</f>
        <v>0</v>
      </c>
      <c r="E49" s="3"/>
    </row>
    <row r="50" spans="1:5" ht="21" customHeight="1" x14ac:dyDescent="0.25">
      <c r="A50" s="3"/>
      <c r="B50" s="2"/>
      <c r="C50" s="13"/>
      <c r="D50" s="3"/>
      <c r="E50" s="3"/>
    </row>
    <row r="52" spans="1:5" ht="21" x14ac:dyDescent="0.25">
      <c r="A52" s="3"/>
      <c r="B52" s="36" t="s">
        <v>66</v>
      </c>
      <c r="C52" s="36"/>
      <c r="D52" s="36"/>
      <c r="E52" s="3"/>
    </row>
    <row r="53" spans="1:5" ht="21" x14ac:dyDescent="0.25">
      <c r="A53" s="38"/>
      <c r="B53" s="36" t="s">
        <v>67</v>
      </c>
      <c r="C53" s="36"/>
      <c r="D53" s="36"/>
      <c r="E53" s="38"/>
    </row>
    <row r="54" spans="1:5" x14ac:dyDescent="0.25">
      <c r="A54" s="3"/>
      <c r="E54" s="3"/>
    </row>
    <row r="55" spans="1:5" x14ac:dyDescent="0.25">
      <c r="A55" s="3"/>
      <c r="B55" s="4" t="s">
        <v>68</v>
      </c>
      <c r="C55" s="39" t="e">
        <f>C7/C5</f>
        <v>#DIV/0!</v>
      </c>
      <c r="D55" s="6" t="s">
        <v>69</v>
      </c>
      <c r="E55" s="3"/>
    </row>
    <row r="56" spans="1:5" x14ac:dyDescent="0.25">
      <c r="A56" s="3"/>
      <c r="C56" s="40"/>
      <c r="E56" s="3"/>
    </row>
    <row r="57" spans="1:5" x14ac:dyDescent="0.25">
      <c r="A57" s="3"/>
      <c r="B57" s="4" t="s">
        <v>73</v>
      </c>
      <c r="C57" s="39" t="e">
        <f>(C7+C10+C12+C15)/C5</f>
        <v>#DIV/0!</v>
      </c>
      <c r="D57" s="6" t="s">
        <v>70</v>
      </c>
      <c r="E57" s="3"/>
    </row>
    <row r="58" spans="1:5" x14ac:dyDescent="0.25">
      <c r="A58" s="3"/>
      <c r="C58" s="41"/>
      <c r="E58" s="3"/>
    </row>
    <row r="59" spans="1:5" ht="31.5" x14ac:dyDescent="0.25">
      <c r="A59" s="3"/>
      <c r="B59" s="4" t="s">
        <v>74</v>
      </c>
      <c r="C59" s="39" t="e">
        <f>(C21+C29)/(C19+C27)</f>
        <v>#DIV/0!</v>
      </c>
      <c r="D59" s="6" t="s">
        <v>71</v>
      </c>
      <c r="E59" s="3"/>
    </row>
    <row r="60" spans="1:5" x14ac:dyDescent="0.25">
      <c r="A60" s="3"/>
      <c r="C60" s="41"/>
      <c r="E60" s="3"/>
    </row>
    <row r="61" spans="1:5" x14ac:dyDescent="0.25">
      <c r="A61" s="3"/>
      <c r="B61" s="4" t="s">
        <v>72</v>
      </c>
      <c r="C61" s="39" t="e">
        <f>(C35+C37+C39+C41+C43+C45+C47+C49)/C5</f>
        <v>#DIV/0!</v>
      </c>
      <c r="E61" s="3"/>
    </row>
    <row r="62" spans="1:5" x14ac:dyDescent="0.25">
      <c r="A62" s="3"/>
      <c r="C62" s="40"/>
      <c r="E62" s="3"/>
    </row>
    <row r="63" spans="1:5" x14ac:dyDescent="0.25">
      <c r="A63" s="3"/>
      <c r="B63" s="2"/>
      <c r="C63" s="13"/>
      <c r="D63" s="3"/>
      <c r="E63" s="3"/>
    </row>
  </sheetData>
  <mergeCells count="6">
    <mergeCell ref="B53:D53"/>
    <mergeCell ref="B3:D3"/>
    <mergeCell ref="B2:D2"/>
    <mergeCell ref="B25:D25"/>
    <mergeCell ref="B33:D33"/>
    <mergeCell ref="B52:D5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theme="9" tint="-0.249977111117893"/>
  </sheetPr>
  <dimension ref="A1:J4"/>
  <sheetViews>
    <sheetView zoomScaleNormal="100" workbookViewId="0">
      <pane ySplit="1" topLeftCell="A2" activePane="bottomLeft" state="frozen"/>
      <selection pane="bottomLeft" activeCell="D12" sqref="D12"/>
    </sheetView>
  </sheetViews>
  <sheetFormatPr baseColWidth="10" defaultColWidth="10.5" defaultRowHeight="15.75" x14ac:dyDescent="0.25"/>
  <cols>
    <col min="1" max="1" width="17" style="5" customWidth="1"/>
    <col min="2" max="2" width="21" style="5" customWidth="1"/>
    <col min="3" max="3" width="13.625" style="5" customWidth="1"/>
    <col min="4" max="4" width="20.75" style="5" customWidth="1"/>
    <col min="5" max="5" width="20.25" style="35" customWidth="1"/>
    <col min="6" max="6" width="29.25" style="32" customWidth="1"/>
    <col min="7" max="10" width="23.625" style="32" customWidth="1"/>
    <col min="11" max="11" width="10.5" customWidth="1"/>
  </cols>
  <sheetData>
    <row r="1" spans="1:10" s="18" customFormat="1" ht="15" customHeight="1" x14ac:dyDescent="0.25">
      <c r="A1" s="19" t="s">
        <v>61</v>
      </c>
      <c r="B1" s="20" t="s">
        <v>40</v>
      </c>
      <c r="C1" s="20" t="s">
        <v>41</v>
      </c>
      <c r="D1" s="19" t="s">
        <v>42</v>
      </c>
      <c r="E1" s="21" t="s">
        <v>43</v>
      </c>
      <c r="F1" s="20" t="s">
        <v>38</v>
      </c>
      <c r="G1" s="20" t="s">
        <v>46</v>
      </c>
      <c r="H1" s="20" t="s">
        <v>47</v>
      </c>
      <c r="I1" s="20" t="s">
        <v>48</v>
      </c>
      <c r="J1" s="20" t="s">
        <v>39</v>
      </c>
    </row>
    <row r="2" spans="1:10" x14ac:dyDescent="0.25">
      <c r="D2" s="33"/>
      <c r="E2" s="34"/>
    </row>
    <row r="3" spans="1:10" x14ac:dyDescent="0.25">
      <c r="D3" s="33"/>
      <c r="E3" s="34"/>
    </row>
    <row r="4" spans="1:10" x14ac:dyDescent="0.25">
      <c r="E4" s="34"/>
    </row>
  </sheetData>
  <autoFilter ref="A1:J1" xr:uid="{00000000-0001-0000-0100-000000000000}"/>
  <pageMargins left="0.7" right="0.7" top="0.75" bottom="0.75" header="0.511811023622047" footer="0.511811023622047"/>
  <pageSetup paperSize="9" orientation="portrait" horizontalDpi="300" verticalDpi="300"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0000000}">
          <x14:formula1>
            <xm:f>Feuil1!$A$3:$A$10</xm:f>
          </x14:formula1>
          <xm:sqref>F2:F20001</xm:sqref>
        </x14:dataValidation>
        <x14:dataValidation type="list" allowBlank="1" showInputMessage="1" showErrorMessage="1" xr:uid="{00000000-0002-0000-0100-000002000000}">
          <x14:formula1>
            <xm:f>Feuil1!$E$3:$E$6</xm:f>
          </x14:formula1>
          <xm:sqref>J1:J1048576</xm:sqref>
        </x14:dataValidation>
        <x14:dataValidation type="list" allowBlank="1" showInputMessage="1" showErrorMessage="1" xr:uid="{5C6572FB-D724-44A6-880A-EC581EA1FB0B}">
          <x14:formula1>
            <xm:f>Feuil1!$B$3:$B$14</xm:f>
          </x14:formula1>
          <xm:sqref>G2:G1048576</xm:sqref>
        </x14:dataValidation>
        <x14:dataValidation type="list" allowBlank="1" showInputMessage="1" showErrorMessage="1" xr:uid="{C572A8DB-D209-4DEA-B615-79A6D20B59BF}">
          <x14:formula1>
            <xm:f>Feuil1!$C$3:$C$13</xm:f>
          </x14:formula1>
          <xm:sqref>H2:H1048576</xm:sqref>
        </x14:dataValidation>
        <x14:dataValidation type="list" allowBlank="1" showInputMessage="1" showErrorMessage="1" xr:uid="{C486DADF-CF84-4557-B150-A311E9823815}">
          <x14:formula1>
            <xm:f>Feuil1!$D$3:$D$5</xm:f>
          </x14:formula1>
          <xm:sqref>I2:I1048576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E14"/>
  <sheetViews>
    <sheetView workbookViewId="0">
      <selection activeCell="B15" sqref="B15:B17"/>
    </sheetView>
  </sheetViews>
  <sheetFormatPr baseColWidth="10" defaultRowHeight="15.75" x14ac:dyDescent="0.25"/>
  <cols>
    <col min="1" max="1" width="34.25" customWidth="1"/>
    <col min="2" max="4" width="23.625" customWidth="1"/>
    <col min="5" max="5" width="19.125" customWidth="1"/>
  </cols>
  <sheetData>
    <row r="1" spans="1:5" x14ac:dyDescent="0.25">
      <c r="A1" t="s">
        <v>32</v>
      </c>
      <c r="B1" t="s">
        <v>46</v>
      </c>
      <c r="C1" t="s">
        <v>47</v>
      </c>
      <c r="D1" t="s">
        <v>48</v>
      </c>
      <c r="E1" t="s">
        <v>39</v>
      </c>
    </row>
    <row r="3" spans="1:5" x14ac:dyDescent="0.25">
      <c r="A3" t="s">
        <v>2</v>
      </c>
      <c r="B3" t="s">
        <v>7</v>
      </c>
      <c r="C3" t="s">
        <v>8</v>
      </c>
      <c r="D3" t="s">
        <v>44</v>
      </c>
      <c r="E3" t="s">
        <v>18</v>
      </c>
    </row>
    <row r="4" spans="1:5" x14ac:dyDescent="0.25">
      <c r="A4" t="s">
        <v>3</v>
      </c>
      <c r="B4" t="s">
        <v>8</v>
      </c>
      <c r="C4" t="s">
        <v>35</v>
      </c>
      <c r="D4" t="s">
        <v>45</v>
      </c>
      <c r="E4" t="s">
        <v>37</v>
      </c>
    </row>
    <row r="5" spans="1:5" x14ac:dyDescent="0.25">
      <c r="A5" t="s">
        <v>4</v>
      </c>
      <c r="B5" t="s">
        <v>35</v>
      </c>
      <c r="C5" t="s">
        <v>9</v>
      </c>
      <c r="D5" t="s">
        <v>36</v>
      </c>
      <c r="E5" t="s">
        <v>1</v>
      </c>
    </row>
    <row r="6" spans="1:5" x14ac:dyDescent="0.25">
      <c r="A6" t="s">
        <v>5</v>
      </c>
      <c r="B6" t="s">
        <v>9</v>
      </c>
      <c r="C6" t="s">
        <v>10</v>
      </c>
      <c r="E6" t="s">
        <v>19</v>
      </c>
    </row>
    <row r="7" spans="1:5" x14ac:dyDescent="0.25">
      <c r="A7" t="s">
        <v>33</v>
      </c>
      <c r="B7" t="s">
        <v>10</v>
      </c>
      <c r="C7" t="s">
        <v>11</v>
      </c>
    </row>
    <row r="8" spans="1:5" x14ac:dyDescent="0.25">
      <c r="A8" t="s">
        <v>34</v>
      </c>
      <c r="B8" t="s">
        <v>11</v>
      </c>
      <c r="C8" t="s">
        <v>12</v>
      </c>
    </row>
    <row r="9" spans="1:5" x14ac:dyDescent="0.25">
      <c r="A9" t="s">
        <v>6</v>
      </c>
      <c r="B9" t="s">
        <v>12</v>
      </c>
      <c r="C9" t="s">
        <v>13</v>
      </c>
    </row>
    <row r="10" spans="1:5" x14ac:dyDescent="0.25">
      <c r="A10" t="s">
        <v>0</v>
      </c>
      <c r="B10" t="s">
        <v>13</v>
      </c>
      <c r="C10" t="s">
        <v>14</v>
      </c>
    </row>
    <row r="11" spans="1:5" x14ac:dyDescent="0.25">
      <c r="B11" t="s">
        <v>14</v>
      </c>
      <c r="C11" t="s">
        <v>15</v>
      </c>
    </row>
    <row r="12" spans="1:5" x14ac:dyDescent="0.25">
      <c r="B12" t="s">
        <v>15</v>
      </c>
      <c r="C12" t="s">
        <v>16</v>
      </c>
    </row>
    <row r="13" spans="1:5" x14ac:dyDescent="0.25">
      <c r="B13" t="s">
        <v>16</v>
      </c>
      <c r="C13" t="s">
        <v>17</v>
      </c>
    </row>
    <row r="14" spans="1:5" x14ac:dyDescent="0.25">
      <c r="B14" t="s">
        <v>17</v>
      </c>
    </row>
  </sheetData>
  <phoneticPr fontId="1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PRISE EN MAIN DU TABLEUR</vt:lpstr>
      <vt:lpstr>Synthèse</vt:lpstr>
      <vt:lpstr>Approvisionnements</vt:lpstr>
      <vt:lpstr>Feuil1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 Frances Root</dc:creator>
  <dc:description/>
  <cp:lastModifiedBy>Dorian FLIPO</cp:lastModifiedBy>
  <cp:revision>1</cp:revision>
  <dcterms:created xsi:type="dcterms:W3CDTF">2022-05-25T15:50:13Z</dcterms:created>
  <dcterms:modified xsi:type="dcterms:W3CDTF">2026-03-18T15:52:26Z</dcterms:modified>
  <dc:language>en-US</dc:language>
</cp:coreProperties>
</file>