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250711_Kit test outils diag GA_pesée simple/"/>
    </mc:Choice>
  </mc:AlternateContent>
  <xr:revisionPtr revIDLastSave="13" documentId="11_46F5C2F8D7FB6B9121DAD9DDE6B75E57184715E7" xr6:coauthVersionLast="47" xr6:coauthVersionMax="47" xr10:uidLastSave="{890A767F-5733-411A-857E-B566F280DC54}"/>
  <workbookProtection lockStructure="1"/>
  <bookViews>
    <workbookView xWindow="-26925" yWindow="1875" windowWidth="21600" windowHeight="11235" activeTab="2" xr2:uid="{00000000-000D-0000-FFFF-FFFF00000000}"/>
  </bookViews>
  <sheets>
    <sheet name="Fiche relevé 7J à imprimer" sheetId="1" r:id="rId1"/>
    <sheet name="Tableau de saisie" sheetId="2" r:id="rId2"/>
    <sheet name="Synthèse " sheetId="3" r:id="rId3"/>
  </sheets>
  <definedNames>
    <definedName name="_xlnm.Print_Area" localSheetId="0">'Fiche relevé 7J à imprimer'!$A$1:$AD$42</definedName>
    <definedName name="_xlnm.Print_Area" localSheetId="2">'Synthèse '!$A$1:$G$58</definedName>
    <definedName name="_xlnm.Print_Area" localSheetId="1">'Tableau de saisie'!$A$1:$AD$23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3" l="1"/>
  <c r="B51" i="3"/>
  <c r="B52" i="3" s="1"/>
  <c r="B42" i="3"/>
  <c r="B41" i="3"/>
  <c r="B40" i="3"/>
  <c r="B38" i="3"/>
  <c r="B37" i="3"/>
  <c r="B36" i="3"/>
  <c r="B34" i="3"/>
  <c r="B33" i="3"/>
  <c r="B32" i="3"/>
  <c r="B18" i="3"/>
  <c r="E18" i="3" s="1"/>
  <c r="B13" i="3"/>
  <c r="B4" i="3"/>
  <c r="B28" i="3" s="1"/>
  <c r="B3" i="3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AD22" i="2" s="1"/>
  <c r="I22" i="2"/>
  <c r="H22" i="2"/>
  <c r="G22" i="2"/>
  <c r="F22" i="2"/>
  <c r="E22" i="2"/>
  <c r="D22" i="2"/>
  <c r="C22" i="2"/>
  <c r="B22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D19" i="2"/>
  <c r="AD18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D15" i="2"/>
  <c r="AD14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D11" i="2"/>
  <c r="AD10" i="2"/>
  <c r="AD7" i="2"/>
  <c r="AD6" i="2"/>
  <c r="AD5" i="2"/>
  <c r="D13" i="3" l="1"/>
  <c r="B30" i="3"/>
  <c r="B7" i="3"/>
  <c r="B14" i="3"/>
  <c r="D14" i="3" s="1"/>
  <c r="B15" i="3"/>
  <c r="D15" i="3" s="1"/>
  <c r="B5" i="3"/>
  <c r="E7" i="3" l="1"/>
  <c r="B20" i="3"/>
  <c r="E20" i="3" s="1"/>
</calcChain>
</file>

<file path=xl/sharedStrings.xml><?xml version="1.0" encoding="utf-8"?>
<sst xmlns="http://schemas.openxmlformats.org/spreadsheetml/2006/main" count="271" uniqueCount="80">
  <si>
    <t>FICHE RELEVÉ - PESÉE SIMPLE DE GASPILLAGE ALIMENTAIRE - 7 JOURS</t>
  </si>
  <si>
    <t>DÉCHETS ISSUS DE LA PREPARATION</t>
  </si>
  <si>
    <t xml:space="preserve">Lundi </t>
  </si>
  <si>
    <t>Mardi</t>
  </si>
  <si>
    <t>Mercredi</t>
  </si>
  <si>
    <t>Jeudi</t>
  </si>
  <si>
    <t>Vendredi</t>
  </si>
  <si>
    <t>Samedi</t>
  </si>
  <si>
    <t>Dimanche</t>
  </si>
  <si>
    <t>Petit-Déjeuner</t>
  </si>
  <si>
    <t>Déjeuner</t>
  </si>
  <si>
    <t>Collation</t>
  </si>
  <si>
    <t>Soir</t>
  </si>
  <si>
    <t>Effectif prévu (nombre de convives)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</si>
  <si>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</si>
  <si>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</si>
  <si>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</si>
  <si>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60"/>
        <color rgb="FFC00000"/>
        <rFont val="Marianne Medium"/>
      </rPr>
      <t>Poids net en kg</t>
    </r>
  </si>
  <si>
    <r>
      <t xml:space="preserve">Part non comestible 
</t>
    </r>
    <r>
      <rPr>
        <sz val="60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</si>
  <si>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60"/>
        <rFont val="Marianne "/>
      </rPr>
      <t>Poids net en kg</t>
    </r>
  </si>
  <si>
    <r>
      <t xml:space="preserve">TOTAL DES DÉCHETS DE PRÉPARATION 
</t>
    </r>
    <r>
      <rPr>
        <sz val="60"/>
        <rFont val="Marianne Medium"/>
      </rPr>
      <t>Poids net en kg</t>
    </r>
  </si>
  <si>
    <t>COMMENTAIRES
(nature des déchets, causes…)</t>
  </si>
  <si>
    <t>DÉCHETS ISSUS DES EXCÉDENTS NON SERVIS ET JETÉS</t>
  </si>
  <si>
    <r>
      <t xml:space="preserve">TOTAL DES EXCEDENTS NON SERVIS 
</t>
    </r>
    <r>
      <rPr>
        <sz val="60"/>
        <rFont val="Marianne "/>
      </rPr>
      <t>Poids net en kg</t>
    </r>
  </si>
  <si>
    <r>
      <t xml:space="preserve">TOTAL DES EXCEDENTS NON SERVIS 
</t>
    </r>
    <r>
      <rPr>
        <sz val="60"/>
        <rFont val="Marianne Medium"/>
      </rPr>
      <t>Poids net en kg</t>
    </r>
  </si>
  <si>
    <t>RESTES PLATEAUX/ASSIETTES</t>
  </si>
  <si>
    <r>
      <t xml:space="preserve">TOTAL DES RESTES PLATEAUX/ASSIETTES 
</t>
    </r>
    <r>
      <rPr>
        <sz val="60"/>
        <rFont val="Marianne "/>
      </rPr>
      <t>Poids net en kg</t>
    </r>
  </si>
  <si>
    <r>
      <t xml:space="preserve">TOTAL DES RESTES PLATEAUX/ASSIETTES 
</t>
    </r>
    <r>
      <rPr>
        <sz val="60"/>
        <rFont val="Marianne Medium"/>
      </rPr>
      <t>Poids net en kg</t>
    </r>
  </si>
  <si>
    <t xml:space="preserve">TABLEAU DE SAISIE  - PESÉE SIMPLE DE GASPILLAGE ALIMENTAIRE - 7 JOURS </t>
  </si>
  <si>
    <t xml:space="preserve">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</si>
  <si>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</si>
  <si>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</si>
  <si>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</si>
  <si>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</si>
  <si>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</si>
  <si>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</si>
  <si>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</si>
  <si>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TOTAL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</si>
  <si>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</si>
  <si>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</si>
  <si>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rFont val="Marianne medium"/>
      </rPr>
      <t>Poids net en kg</t>
    </r>
  </si>
  <si>
    <r>
      <t xml:space="preserve">TOTAL DES EXCÉDENTS NON SERVIS 
</t>
    </r>
    <r>
      <rPr>
        <sz val="16"/>
        <rFont val="Marianne medium"/>
      </rPr>
      <t>Poids net en kg</t>
    </r>
  </si>
  <si>
    <r>
      <t xml:space="preserve">TOTAL DES RESTES PLATEAUX/ASSIETTES 
</t>
    </r>
    <r>
      <rPr>
        <sz val="16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</si>
  <si>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</si>
  <si>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</si>
  <si>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</si>
  <si>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</si>
  <si>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</si>
  <si>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</si>
  <si>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</si>
  <si>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</si>
  <si>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</si>
  <si>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</si>
  <si>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 xml:space="preserve">Analyse du GASPILLAGE ALIMENTAIRE  </t>
  </si>
  <si>
    <t>DÉCHETS ISSUS DE LA PRÉPARATION en g/convive</t>
  </si>
  <si>
    <t>DÉCHETS ISSUS DES EXCÉDENTS NON SERVIS  en g/convive</t>
  </si>
  <si>
    <t>RESTES PLATEAUX/ASSIETTES en g/convive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</si>
  <si>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</si>
  <si>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</si>
  <si>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</si>
  <si>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</si>
  <si>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</si>
  <si>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 en kg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</si>
  <si>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</si>
  <si>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</si>
  <si>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</si>
  <si>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excédents non servis aux convives et jetés (en kg)</t>
  </si>
  <si>
    <t>Masse de déchets alimentaires pour les restes assiettes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</si>
  <si>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</si>
  <si>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</si>
  <si>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</si>
  <si>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</si>
  <si>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</si>
  <si>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</si>
  <si>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</si>
  <si>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</si>
  <si>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</si>
  <si>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</si>
  <si>
    <t xml:space="preserve">Nombre de semaines de service dans l'année </t>
  </si>
  <si>
    <t>Coût repas moyen en €/repas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</si>
</sst>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1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Marianne "/>
    </font>
    <font>
      <sz val="10"/>
      <name val="Marianne "/>
    </font>
    <font>
      <b/>
      <sz val="60"/>
      <color theme="0"/>
      <name val="Marianne "/>
    </font>
    <font>
      <b/>
      <sz val="60"/>
      <color theme="0"/>
      <name val="Marianne Medium"/>
    </font>
    <font>
      <b/>
      <sz val="60"/>
      <name val="Marianne "/>
    </font>
    <font>
      <b/>
      <sz val="60"/>
      <name val="Marianne Medium"/>
    </font>
    <font>
      <sz val="60"/>
      <name val="Marianne "/>
    </font>
    <font>
      <sz val="60"/>
      <name val="Marianne Medium"/>
    </font>
    <font>
      <b/>
      <sz val="60"/>
      <color rgb="FFC00000"/>
      <name val="Marianne "/>
    </font>
    <font>
      <b/>
      <sz val="60"/>
      <color rgb="FFC00000"/>
      <name val="Marianne Medium"/>
    </font>
    <font>
      <b/>
      <sz val="60"/>
      <color theme="7" tint="-0.249977111117893"/>
      <name val="Marianne "/>
    </font>
    <font>
      <b/>
      <sz val="60"/>
      <color theme="7" tint="-0.249977111117893"/>
      <name val="Marianne Medium"/>
    </font>
    <font>
      <sz val="16"/>
      <color theme="1"/>
      <name val="Marianne medium"/>
    </font>
    <font>
      <sz val="16"/>
      <name val="Marianne medium"/>
    </font>
    <font>
      <b/>
      <sz val="40"/>
      <color theme="0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sz val="10"/>
      <name val="Marianne Medium"/>
    </font>
    <font>
      <i/>
      <sz val="10"/>
      <name val="Marianne Medium"/>
    </font>
    <font>
      <b/>
      <sz val="12"/>
      <color theme="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9"/>
      <color theme="0" tint="-0.34998626667073579"/>
      <name val="Marianne Medium"/>
    </font>
    <font>
      <b/>
      <sz val="9"/>
      <color theme="0"/>
      <name val="Marianne Medium"/>
    </font>
    <font>
      <sz val="10"/>
      <color theme="0"/>
      <name val="Marianne Medium"/>
    </font>
    <font>
      <i/>
      <sz val="9"/>
      <name val="Marianne Medium"/>
    </font>
    <font>
      <i/>
      <sz val="11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b/>
      <i/>
      <sz val="9"/>
      <color indexed="2"/>
      <name val="Marianne Medium"/>
    </font>
    <font>
      <b/>
      <sz val="14"/>
      <color theme="0"/>
      <name val="Marianne Medium"/>
    </font>
    <font>
      <b/>
      <sz val="14"/>
      <name val="Marianne Medium"/>
    </font>
    <font>
      <sz val="11"/>
      <color theme="1"/>
      <name val="Aptos Narrow"/>
      <family val="2"/>
      <scheme val="minor"/>
    </font>
    <font>
      <sz val="60"/>
      <color rgb="FFC00000"/>
      <name val="Marianne Medium"/>
    </font>
    <font>
      <sz val="60"/>
      <color theme="7" tint="-0.249977111117893"/>
      <name val="Marianne Medium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9"/>
      <color indexed="2"/>
      <name val="Marianne Medium"/>
    </font>
    <font>
      <sz val="8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Protection="0"/>
    <xf numFmtId="44" fontId="44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9" fontId="44" fillId="0" borderId="0" applyFont="0" applyFill="0" applyBorder="0" applyProtection="0"/>
  </cellStyleXfs>
  <cellXfs count="184">
    <xf numFmtId="0" fontId="0" fillId="0" borderId="0" xfId="0"/>
    <xf numFmtId="0" fontId="3" fillId="0" borderId="0" xfId="3" applyFont="1"/>
    <xf numFmtId="0" fontId="4" fillId="2" borderId="0" xfId="6" applyFont="1" applyFill="1"/>
    <xf numFmtId="4" fontId="6" fillId="3" borderId="3" xfId="3" applyNumberFormat="1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4" fontId="5" fillId="4" borderId="2" xfId="3" applyNumberFormat="1" applyFont="1" applyFill="1" applyBorder="1" applyAlignment="1">
      <alignment horizontal="center" vertical="center" wrapText="1"/>
    </xf>
    <xf numFmtId="4" fontId="6" fillId="4" borderId="4" xfId="3" applyNumberFormat="1" applyFont="1" applyFill="1" applyBorder="1" applyAlignment="1">
      <alignment horizontal="center" vertical="center" wrapText="1"/>
    </xf>
    <xf numFmtId="4" fontId="6" fillId="4" borderId="5" xfId="3" applyNumberFormat="1" applyFont="1" applyFill="1" applyBorder="1" applyAlignment="1">
      <alignment horizontal="center" vertical="center" wrapText="1"/>
    </xf>
    <xf numFmtId="4" fontId="7" fillId="6" borderId="3" xfId="3" applyNumberFormat="1" applyFont="1" applyFill="1" applyBorder="1" applyAlignment="1">
      <alignment horizontal="center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4" fontId="7" fillId="6" borderId="3" xfId="3" applyNumberFormat="1" applyFont="1" applyFill="1" applyBorder="1" applyAlignment="1">
      <alignment horizontal="left" vertical="center" wrapText="1"/>
    </xf>
    <xf numFmtId="3" fontId="9" fillId="7" borderId="3" xfId="3" applyNumberFormat="1" applyFont="1" applyFill="1" applyBorder="1" applyAlignment="1">
      <alignment horizontal="center" vertical="center"/>
    </xf>
    <xf numFmtId="4" fontId="8" fillId="6" borderId="3" xfId="3" applyNumberFormat="1" applyFont="1" applyFill="1" applyBorder="1" applyAlignment="1">
      <alignment horizontal="left" vertical="center" wrapText="1"/>
    </xf>
    <xf numFmtId="3" fontId="10" fillId="7" borderId="3" xfId="3" applyNumberFormat="1" applyFont="1" applyFill="1" applyBorder="1" applyAlignment="1">
      <alignment horizontal="center" vertical="center"/>
    </xf>
    <xf numFmtId="4" fontId="7" fillId="6" borderId="4" xfId="3" applyNumberFormat="1" applyFont="1" applyFill="1" applyBorder="1" applyAlignment="1">
      <alignment horizontal="left" vertical="center" wrapText="1"/>
    </xf>
    <xf numFmtId="3" fontId="9" fillId="7" borderId="5" xfId="3" applyNumberFormat="1" applyFont="1" applyFill="1" applyBorder="1" applyAlignment="1">
      <alignment horizontal="center" vertical="center"/>
    </xf>
    <xf numFmtId="4" fontId="8" fillId="6" borderId="4" xfId="3" applyNumberFormat="1" applyFont="1" applyFill="1" applyBorder="1" applyAlignment="1">
      <alignment horizontal="left" vertical="center" wrapText="1"/>
    </xf>
    <xf numFmtId="3" fontId="10" fillId="7" borderId="5" xfId="3" applyNumberFormat="1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left" vertical="center" wrapText="1"/>
    </xf>
    <xf numFmtId="4" fontId="9" fillId="7" borderId="3" xfId="3" applyNumberFormat="1" applyFont="1" applyFill="1" applyBorder="1" applyAlignment="1">
      <alignment horizontal="center" vertical="center" wrapText="1"/>
    </xf>
    <xf numFmtId="0" fontId="8" fillId="6" borderId="3" xfId="3" applyFont="1" applyFill="1" applyBorder="1" applyAlignment="1">
      <alignment horizontal="left" vertical="center" wrapText="1"/>
    </xf>
    <xf numFmtId="4" fontId="10" fillId="7" borderId="3" xfId="3" applyNumberFormat="1" applyFont="1" applyFill="1" applyBorder="1" applyAlignment="1">
      <alignment horizontal="center" vertical="center" wrapText="1"/>
    </xf>
    <xf numFmtId="0" fontId="11" fillId="6" borderId="3" xfId="3" applyFont="1" applyFill="1" applyBorder="1" applyAlignment="1">
      <alignment horizontal="left" vertical="center" wrapText="1"/>
    </xf>
    <xf numFmtId="0" fontId="12" fillId="6" borderId="3" xfId="3" applyFont="1" applyFill="1" applyBorder="1" applyAlignment="1">
      <alignment horizontal="left" vertical="center" wrapText="1"/>
    </xf>
    <xf numFmtId="0" fontId="13" fillId="6" borderId="3" xfId="3" applyFont="1" applyFill="1" applyBorder="1" applyAlignment="1">
      <alignment horizontal="left" vertical="center" wrapText="1"/>
    </xf>
    <xf numFmtId="4" fontId="9" fillId="6" borderId="3" xfId="3" quotePrefix="1" applyNumberFormat="1" applyFont="1" applyFill="1" applyBorder="1" applyAlignment="1">
      <alignment horizontal="center" vertical="center" wrapText="1"/>
    </xf>
    <xf numFmtId="0" fontId="14" fillId="6" borderId="3" xfId="3" applyFont="1" applyFill="1" applyBorder="1" applyAlignment="1">
      <alignment horizontal="left" vertical="center" wrapText="1"/>
    </xf>
    <xf numFmtId="4" fontId="10" fillId="6" borderId="3" xfId="3" quotePrefix="1" applyNumberFormat="1" applyFont="1" applyFill="1" applyBorder="1" applyAlignment="1">
      <alignment horizontal="center" vertical="center" wrapText="1"/>
    </xf>
    <xf numFmtId="4" fontId="6" fillId="8" borderId="5" xfId="3" applyNumberFormat="1" applyFont="1" applyFill="1" applyBorder="1" applyAlignment="1">
      <alignment horizontal="center" vertical="center" wrapText="1"/>
    </xf>
    <xf numFmtId="4" fontId="6" fillId="9" borderId="5" xfId="3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6" applyFont="1" applyFill="1"/>
    <xf numFmtId="4" fontId="18" fillId="4" borderId="0" xfId="3" applyNumberFormat="1" applyFont="1" applyFill="1" applyAlignment="1">
      <alignment horizontal="left" vertical="center" wrapText="1"/>
    </xf>
    <xf numFmtId="4" fontId="20" fillId="4" borderId="7" xfId="3" applyNumberFormat="1" applyFont="1" applyFill="1" applyBorder="1" applyAlignment="1">
      <alignment horizontal="left" vertical="center" wrapText="1"/>
    </xf>
    <xf numFmtId="4" fontId="20" fillId="6" borderId="3" xfId="3" applyNumberFormat="1" applyFont="1" applyFill="1" applyBorder="1" applyAlignment="1">
      <alignment horizontal="left" vertical="center" wrapText="1"/>
    </xf>
    <xf numFmtId="4" fontId="20" fillId="6" borderId="3" xfId="3" applyNumberFormat="1" applyFont="1" applyFill="1" applyBorder="1" applyAlignment="1">
      <alignment horizontal="center" vertical="center" wrapText="1"/>
    </xf>
    <xf numFmtId="3" fontId="16" fillId="7" borderId="3" xfId="3" applyNumberFormat="1" applyFont="1" applyFill="1" applyBorder="1" applyAlignment="1">
      <alignment horizontal="center" vertical="center" wrapText="1"/>
    </xf>
    <xf numFmtId="3" fontId="20" fillId="10" borderId="3" xfId="3" applyNumberFormat="1" applyFont="1" applyFill="1" applyBorder="1" applyAlignment="1">
      <alignment horizontal="center" vertical="center" wrapText="1"/>
    </xf>
    <xf numFmtId="4" fontId="16" fillId="6" borderId="0" xfId="3" applyNumberFormat="1" applyFont="1" applyFill="1" applyAlignment="1">
      <alignment horizontal="center" vertical="center"/>
    </xf>
    <xf numFmtId="4" fontId="19" fillId="6" borderId="0" xfId="3" applyNumberFormat="1" applyFont="1" applyFill="1" applyAlignment="1">
      <alignment horizontal="center" vertical="center"/>
    </xf>
    <xf numFmtId="4" fontId="18" fillId="5" borderId="5" xfId="3" applyNumberFormat="1" applyFont="1" applyFill="1" applyBorder="1" applyAlignment="1">
      <alignment horizontal="center" vertical="center" wrapText="1"/>
    </xf>
    <xf numFmtId="4" fontId="18" fillId="5" borderId="4" xfId="3" applyNumberFormat="1" applyFont="1" applyFill="1" applyBorder="1" applyAlignment="1">
      <alignment horizontal="center" vertical="center" wrapText="1"/>
    </xf>
    <xf numFmtId="0" fontId="21" fillId="6" borderId="3" xfId="3" applyFont="1" applyFill="1" applyBorder="1" applyAlignment="1">
      <alignment horizontal="left" vertical="center" wrapText="1"/>
    </xf>
    <xf numFmtId="164" fontId="16" fillId="7" borderId="3" xfId="3" applyNumberFormat="1" applyFont="1" applyFill="1" applyBorder="1" applyAlignment="1">
      <alignment horizontal="center" vertical="center" wrapText="1"/>
    </xf>
    <xf numFmtId="164" fontId="20" fillId="10" borderId="3" xfId="3" applyNumberFormat="1" applyFont="1" applyFill="1" applyBorder="1" applyAlignment="1">
      <alignment horizontal="center" vertical="center" wrapText="1"/>
    </xf>
    <xf numFmtId="0" fontId="22" fillId="6" borderId="3" xfId="3" applyFont="1" applyFill="1" applyBorder="1" applyAlignment="1">
      <alignment horizontal="left" vertical="center" wrapText="1"/>
    </xf>
    <xf numFmtId="164" fontId="20" fillId="11" borderId="3" xfId="3" applyNumberFormat="1" applyFont="1" applyFill="1" applyBorder="1" applyAlignment="1">
      <alignment horizontal="center" vertical="center" wrapText="1"/>
    </xf>
    <xf numFmtId="164" fontId="20" fillId="12" borderId="3" xfId="3" applyNumberFormat="1" applyFont="1" applyFill="1" applyBorder="1" applyAlignment="1">
      <alignment horizontal="center" vertical="center" wrapText="1"/>
    </xf>
    <xf numFmtId="0" fontId="20" fillId="6" borderId="3" xfId="3" applyFont="1" applyFill="1" applyBorder="1" applyAlignment="1">
      <alignment horizontal="left" vertical="center" wrapText="1"/>
    </xf>
    <xf numFmtId="164" fontId="20" fillId="13" borderId="3" xfId="3" applyNumberFormat="1" applyFont="1" applyFill="1" applyBorder="1" applyAlignment="1">
      <alignment horizontal="center" vertical="center" wrapText="1"/>
    </xf>
    <xf numFmtId="0" fontId="2" fillId="2" borderId="0" xfId="6" applyFill="1"/>
    <xf numFmtId="0" fontId="23" fillId="2" borderId="0" xfId="6" applyFont="1" applyFill="1"/>
    <xf numFmtId="0" fontId="24" fillId="2" borderId="0" xfId="6" applyFont="1" applyFill="1"/>
    <xf numFmtId="0" fontId="23" fillId="2" borderId="12" xfId="6" applyFont="1" applyFill="1" applyBorder="1"/>
    <xf numFmtId="0" fontId="26" fillId="2" borderId="13" xfId="6" applyFont="1" applyFill="1" applyBorder="1" applyAlignment="1">
      <alignment horizontal="left" vertical="center" wrapText="1"/>
    </xf>
    <xf numFmtId="3" fontId="27" fillId="14" borderId="3" xfId="6" applyNumberFormat="1" applyFont="1" applyFill="1" applyBorder="1" applyAlignment="1">
      <alignment horizontal="center" vertical="center"/>
    </xf>
    <xf numFmtId="3" fontId="27" fillId="2" borderId="0" xfId="6" applyNumberFormat="1" applyFont="1" applyFill="1" applyAlignment="1">
      <alignment horizontal="center" vertical="center"/>
    </xf>
    <xf numFmtId="3" fontId="28" fillId="2" borderId="0" xfId="6" applyNumberFormat="1" applyFont="1" applyFill="1" applyAlignment="1">
      <alignment horizontal="center" vertical="center"/>
    </xf>
    <xf numFmtId="9" fontId="29" fillId="14" borderId="3" xfId="8" applyFont="1" applyFill="1" applyBorder="1" applyAlignment="1">
      <alignment horizontal="center" vertical="center"/>
    </xf>
    <xf numFmtId="0" fontId="26" fillId="2" borderId="11" xfId="6" applyFont="1" applyFill="1" applyBorder="1" applyAlignment="1">
      <alignment horizontal="left" vertical="center" wrapText="1"/>
    </xf>
    <xf numFmtId="0" fontId="30" fillId="15" borderId="13" xfId="6" applyFont="1" applyFill="1" applyBorder="1" applyAlignment="1">
      <alignment horizontal="left" vertical="center" wrapText="1"/>
    </xf>
    <xf numFmtId="1" fontId="30" fillId="14" borderId="4" xfId="6" applyNumberFormat="1" applyFont="1" applyFill="1" applyBorder="1" applyAlignment="1">
      <alignment horizontal="center" vertical="center"/>
    </xf>
    <xf numFmtId="1" fontId="30" fillId="14" borderId="6" xfId="6" applyNumberFormat="1" applyFont="1" applyFill="1" applyBorder="1" applyAlignment="1">
      <alignment horizontal="center" vertical="center"/>
    </xf>
    <xf numFmtId="1" fontId="28" fillId="2" borderId="0" xfId="6" applyNumberFormat="1" applyFont="1" applyFill="1" applyAlignment="1">
      <alignment horizontal="center" vertical="center"/>
    </xf>
    <xf numFmtId="165" fontId="30" fillId="14" borderId="4" xfId="6" applyNumberFormat="1" applyFont="1" applyFill="1" applyBorder="1" applyAlignment="1">
      <alignment horizontal="center" vertical="center"/>
    </xf>
    <xf numFmtId="0" fontId="30" fillId="14" borderId="6" xfId="6" applyFont="1" applyFill="1" applyBorder="1" applyAlignment="1">
      <alignment horizontal="center" vertical="center"/>
    </xf>
    <xf numFmtId="0" fontId="30" fillId="15" borderId="11" xfId="6" applyFont="1" applyFill="1" applyBorder="1" applyAlignment="1">
      <alignment horizontal="left" vertical="center" wrapText="1"/>
    </xf>
    <xf numFmtId="0" fontId="30" fillId="15" borderId="0" xfId="6" applyFont="1" applyFill="1" applyAlignment="1">
      <alignment horizontal="left" vertical="center" wrapText="1"/>
    </xf>
    <xf numFmtId="0" fontId="23" fillId="2" borderId="11" xfId="6" applyFont="1" applyFill="1" applyBorder="1" applyAlignment="1">
      <alignment vertical="center" wrapText="1"/>
    </xf>
    <xf numFmtId="3" fontId="30" fillId="2" borderId="0" xfId="6" applyNumberFormat="1" applyFont="1" applyFill="1" applyAlignment="1">
      <alignment horizontal="center" vertical="center"/>
    </xf>
    <xf numFmtId="1" fontId="30" fillId="2" borderId="0" xfId="6" applyNumberFormat="1" applyFont="1" applyFill="1" applyAlignment="1">
      <alignment horizontal="center" vertical="center"/>
    </xf>
    <xf numFmtId="0" fontId="31" fillId="17" borderId="13" xfId="6" applyFont="1" applyFill="1" applyBorder="1" applyAlignment="1">
      <alignment horizontal="left" vertical="center" wrapText="1"/>
    </xf>
    <xf numFmtId="1" fontId="30" fillId="14" borderId="3" xfId="6" applyNumberFormat="1" applyFont="1" applyFill="1" applyBorder="1" applyAlignment="1">
      <alignment horizontal="center" vertical="center"/>
    </xf>
    <xf numFmtId="0" fontId="32" fillId="14" borderId="6" xfId="6" applyFont="1" applyFill="1" applyBorder="1" applyAlignment="1">
      <alignment horizontal="center" vertical="center"/>
    </xf>
    <xf numFmtId="9" fontId="33" fillId="2" borderId="0" xfId="8" applyFont="1" applyFill="1" applyAlignment="1">
      <alignment horizontal="center" vertical="center"/>
    </xf>
    <xf numFmtId="2" fontId="30" fillId="2" borderId="0" xfId="6" applyNumberFormat="1" applyFont="1" applyFill="1" applyAlignment="1">
      <alignment horizontal="center" vertical="center"/>
    </xf>
    <xf numFmtId="0" fontId="30" fillId="2" borderId="0" xfId="6" applyFont="1" applyFill="1" applyAlignment="1">
      <alignment horizontal="center" vertical="center"/>
    </xf>
    <xf numFmtId="0" fontId="34" fillId="18" borderId="13" xfId="6" applyFont="1" applyFill="1" applyBorder="1" applyAlignment="1">
      <alignment horizontal="left" vertical="center" wrapText="1"/>
    </xf>
    <xf numFmtId="0" fontId="35" fillId="19" borderId="13" xfId="6" applyFont="1" applyFill="1" applyBorder="1" applyAlignment="1">
      <alignment horizontal="left" vertical="center" wrapText="1"/>
    </xf>
    <xf numFmtId="0" fontId="23" fillId="2" borderId="0" xfId="6" applyFont="1" applyFill="1" applyAlignment="1">
      <alignment vertical="center"/>
    </xf>
    <xf numFmtId="0" fontId="25" fillId="16" borderId="13" xfId="6" applyFont="1" applyFill="1" applyBorder="1" applyAlignment="1">
      <alignment horizontal="left" vertical="center"/>
    </xf>
    <xf numFmtId="1" fontId="32" fillId="14" borderId="4" xfId="6" applyNumberFormat="1" applyFont="1" applyFill="1" applyBorder="1" applyAlignment="1">
      <alignment horizontal="center" vertical="center"/>
    </xf>
    <xf numFmtId="165" fontId="32" fillId="14" borderId="4" xfId="6" applyNumberFormat="1" applyFont="1" applyFill="1" applyBorder="1" applyAlignment="1">
      <alignment horizontal="center" vertical="center"/>
    </xf>
    <xf numFmtId="0" fontId="23" fillId="2" borderId="11" xfId="6" applyFont="1" applyFill="1" applyBorder="1"/>
    <xf numFmtId="165" fontId="37" fillId="14" borderId="4" xfId="6" applyNumberFormat="1" applyFont="1" applyFill="1" applyBorder="1" applyAlignment="1">
      <alignment horizontal="center" vertical="center"/>
    </xf>
    <xf numFmtId="1" fontId="37" fillId="14" borderId="3" xfId="6" applyNumberFormat="1" applyFont="1" applyFill="1" applyBorder="1" applyAlignment="1">
      <alignment horizontal="center" vertical="center"/>
    </xf>
    <xf numFmtId="0" fontId="37" fillId="14" borderId="6" xfId="6" applyFont="1" applyFill="1" applyBorder="1" applyAlignment="1">
      <alignment horizontal="center" vertical="center"/>
    </xf>
    <xf numFmtId="0" fontId="23" fillId="2" borderId="11" xfId="6" applyFont="1" applyFill="1" applyBorder="1" applyAlignment="1">
      <alignment wrapText="1"/>
    </xf>
    <xf numFmtId="0" fontId="27" fillId="0" borderId="3" xfId="7" applyFont="1" applyBorder="1" applyAlignment="1">
      <alignment wrapText="1"/>
    </xf>
    <xf numFmtId="3" fontId="29" fillId="20" borderId="3" xfId="7" applyNumberFormat="1" applyFont="1" applyFill="1" applyBorder="1" applyAlignment="1">
      <alignment horizontal="center" vertical="center"/>
    </xf>
    <xf numFmtId="0" fontId="39" fillId="0" borderId="3" xfId="7" applyFont="1" applyBorder="1" applyAlignment="1">
      <alignment wrapText="1"/>
    </xf>
    <xf numFmtId="0" fontId="27" fillId="20" borderId="3" xfId="7" applyFont="1" applyFill="1" applyBorder="1" applyAlignment="1">
      <alignment horizontal="center" vertical="center"/>
    </xf>
    <xf numFmtId="0" fontId="27" fillId="0" borderId="11" xfId="7" applyFont="1" applyBorder="1" applyAlignment="1">
      <alignment wrapText="1"/>
    </xf>
    <xf numFmtId="0" fontId="27" fillId="0" borderId="0" xfId="7" applyFont="1" applyAlignment="1">
      <alignment horizontal="center" vertical="center"/>
    </xf>
    <xf numFmtId="0" fontId="25" fillId="17" borderId="13" xfId="6" applyFont="1" applyFill="1" applyBorder="1" applyAlignment="1">
      <alignment horizontal="left" vertical="center" wrapText="1"/>
    </xf>
    <xf numFmtId="0" fontId="40" fillId="0" borderId="13" xfId="7" applyFont="1" applyBorder="1" applyAlignment="1">
      <alignment wrapText="1"/>
    </xf>
    <xf numFmtId="0" fontId="40" fillId="20" borderId="3" xfId="7" applyFont="1" applyFill="1" applyBorder="1" applyAlignment="1">
      <alignment horizontal="center" vertical="center" wrapText="1"/>
    </xf>
    <xf numFmtId="0" fontId="27" fillId="0" borderId="13" xfId="7" applyFont="1" applyBorder="1"/>
    <xf numFmtId="0" fontId="25" fillId="18" borderId="13" xfId="6" applyFont="1" applyFill="1" applyBorder="1" applyAlignment="1">
      <alignment horizontal="left" vertical="center" wrapText="1"/>
    </xf>
    <xf numFmtId="0" fontId="27" fillId="0" borderId="13" xfId="7" applyFont="1" applyBorder="1" applyAlignment="1">
      <alignment wrapText="1"/>
    </xf>
    <xf numFmtId="0" fontId="25" fillId="19" borderId="13" xfId="6" applyFont="1" applyFill="1" applyBorder="1" applyAlignment="1">
      <alignment horizontal="left" vertical="center" wrapText="1"/>
    </xf>
    <xf numFmtId="0" fontId="41" fillId="2" borderId="11" xfId="6" applyFont="1" applyFill="1" applyBorder="1" applyAlignment="1">
      <alignment horizontal="left" vertical="center"/>
    </xf>
    <xf numFmtId="2" fontId="27" fillId="22" borderId="3" xfId="6" applyNumberFormat="1" applyFont="1" applyFill="1" applyBorder="1" applyAlignment="1">
      <alignment horizontal="center" vertical="center"/>
    </xf>
    <xf numFmtId="0" fontId="32" fillId="2" borderId="13" xfId="6" applyFont="1" applyFill="1" applyBorder="1" applyAlignment="1">
      <alignment vertical="center" wrapText="1"/>
    </xf>
    <xf numFmtId="1" fontId="27" fillId="22" borderId="3" xfId="6" applyNumberFormat="1" applyFont="1" applyFill="1" applyBorder="1" applyAlignment="1" applyProtection="1">
      <alignment horizontal="right" vertical="center"/>
      <protection locked="0"/>
    </xf>
    <xf numFmtId="7" fontId="27" fillId="22" borderId="3" xfId="2" applyNumberFormat="1" applyFont="1" applyFill="1" applyBorder="1" applyAlignment="1" applyProtection="1">
      <alignment horizontal="right" vertical="center"/>
      <protection locked="0"/>
    </xf>
    <xf numFmtId="0" fontId="29" fillId="2" borderId="13" xfId="6" applyFont="1" applyFill="1" applyBorder="1" applyAlignment="1">
      <alignment vertical="center" wrapText="1"/>
    </xf>
    <xf numFmtId="7" fontId="23" fillId="2" borderId="0" xfId="6" applyNumberFormat="1" applyFont="1" applyFill="1"/>
    <xf numFmtId="3" fontId="23" fillId="2" borderId="0" xfId="6" applyNumberFormat="1" applyFont="1" applyFill="1"/>
    <xf numFmtId="0" fontId="23" fillId="2" borderId="14" xfId="6" applyFont="1" applyFill="1" applyBorder="1"/>
    <xf numFmtId="0" fontId="23" fillId="2" borderId="15" xfId="6" applyFont="1" applyFill="1" applyBorder="1"/>
    <xf numFmtId="0" fontId="24" fillId="2" borderId="15" xfId="6" applyFont="1" applyFill="1" applyBorder="1"/>
    <xf numFmtId="0" fontId="23" fillId="2" borderId="16" xfId="6" applyFont="1" applyFill="1" applyBorder="1"/>
    <xf numFmtId="0" fontId="42" fillId="2" borderId="0" xfId="6" applyFont="1" applyFill="1" applyAlignment="1">
      <alignment vertical="center" wrapText="1"/>
    </xf>
    <xf numFmtId="0" fontId="23" fillId="2" borderId="0" xfId="6" applyFont="1" applyFill="1" applyAlignment="1">
      <alignment horizontal="right"/>
    </xf>
    <xf numFmtId="0" fontId="24" fillId="2" borderId="0" xfId="6" applyFont="1" applyFill="1" applyAlignment="1">
      <alignment horizontal="right"/>
    </xf>
    <xf numFmtId="0" fontId="43" fillId="2" borderId="0" xfId="6" applyFont="1" applyFill="1" applyAlignment="1">
      <alignment horizontal="center" vertical="center" wrapText="1"/>
    </xf>
    <xf numFmtId="3" fontId="30" fillId="20" borderId="3" xfId="6" applyNumberFormat="1" applyFont="1" applyFill="1" applyBorder="1" applyAlignment="1">
      <alignment horizontal="center" vertical="center"/>
    </xf>
    <xf numFmtId="0" fontId="30" fillId="20" borderId="3" xfId="6" applyFont="1" applyFill="1" applyBorder="1" applyAlignment="1">
      <alignment horizontal="center" vertical="center"/>
    </xf>
    <xf numFmtId="0" fontId="36" fillId="20" borderId="13" xfId="6" applyFont="1" applyFill="1" applyBorder="1" applyAlignment="1">
      <alignment horizontal="left" vertical="center" wrapText="1"/>
    </xf>
    <xf numFmtId="165" fontId="37" fillId="14" borderId="4" xfId="6" applyNumberFormat="1" applyFont="1" applyFill="1" applyBorder="1" applyAlignment="1" applyProtection="1">
      <alignment horizontal="center" vertical="center"/>
      <protection locked="0"/>
    </xf>
    <xf numFmtId="4" fontId="5" fillId="3" borderId="1" xfId="3" applyNumberFormat="1" applyFont="1" applyFill="1" applyBorder="1" applyAlignment="1">
      <alignment horizontal="center" vertical="center" wrapText="1"/>
    </xf>
    <xf numFmtId="4" fontId="5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5" fillId="5" borderId="4" xfId="3" applyNumberFormat="1" applyFont="1" applyFill="1" applyBorder="1" applyAlignment="1">
      <alignment horizontal="center" vertical="center" wrapText="1"/>
    </xf>
    <xf numFmtId="4" fontId="5" fillId="5" borderId="5" xfId="3" applyNumberFormat="1" applyFont="1" applyFill="1" applyBorder="1" applyAlignment="1">
      <alignment horizontal="center" vertical="center" wrapText="1"/>
    </xf>
    <xf numFmtId="4" fontId="5" fillId="5" borderId="6" xfId="3" applyNumberFormat="1" applyFont="1" applyFill="1" applyBorder="1" applyAlignment="1">
      <alignment horizontal="center" vertical="center" wrapText="1"/>
    </xf>
    <xf numFmtId="4" fontId="6" fillId="5" borderId="4" xfId="3" applyNumberFormat="1" applyFont="1" applyFill="1" applyBorder="1" applyAlignment="1">
      <alignment horizontal="center" vertical="center" wrapText="1"/>
    </xf>
    <xf numFmtId="4" fontId="6" fillId="5" borderId="5" xfId="3" applyNumberFormat="1" applyFont="1" applyFill="1" applyBorder="1" applyAlignment="1">
      <alignment horizontal="center" vertical="center" wrapText="1"/>
    </xf>
    <xf numFmtId="4" fontId="7" fillId="6" borderId="4" xfId="3" applyNumberFormat="1" applyFont="1" applyFill="1" applyBorder="1" applyAlignment="1">
      <alignment horizontal="center" vertical="center" wrapText="1"/>
    </xf>
    <xf numFmtId="4" fontId="7" fillId="6" borderId="5" xfId="3" applyNumberFormat="1" applyFont="1" applyFill="1" applyBorder="1" applyAlignment="1">
      <alignment horizontal="center" vertical="center" wrapText="1"/>
    </xf>
    <xf numFmtId="4" fontId="7" fillId="6" borderId="6" xfId="3" applyNumberFormat="1" applyFont="1" applyFill="1" applyBorder="1" applyAlignment="1">
      <alignment horizontal="center" vertical="center" wrapText="1"/>
    </xf>
    <xf numFmtId="4" fontId="8" fillId="6" borderId="4" xfId="3" applyNumberFormat="1" applyFont="1" applyFill="1" applyBorder="1" applyAlignment="1">
      <alignment horizontal="center" vertical="center" wrapText="1"/>
    </xf>
    <xf numFmtId="4" fontId="8" fillId="6" borderId="5" xfId="3" applyNumberFormat="1" applyFont="1" applyFill="1" applyBorder="1" applyAlignment="1">
      <alignment horizontal="center" vertical="center" wrapText="1"/>
    </xf>
    <xf numFmtId="4" fontId="8" fillId="6" borderId="6" xfId="3" applyNumberFormat="1" applyFont="1" applyFill="1" applyBorder="1" applyAlignment="1">
      <alignment horizontal="center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4" fontId="9" fillId="6" borderId="3" xfId="3" applyNumberFormat="1" applyFont="1" applyFill="1" applyBorder="1" applyAlignment="1">
      <alignment horizontal="center" vertical="center"/>
    </xf>
    <xf numFmtId="0" fontId="10" fillId="0" borderId="3" xfId="3" applyFont="1" applyBorder="1" applyAlignment="1">
      <alignment horizontal="center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4" fontId="6" fillId="3" borderId="6" xfId="3" applyNumberFormat="1" applyFont="1" applyFill="1" applyBorder="1" applyAlignment="1">
      <alignment horizontal="center" vertical="center" wrapText="1"/>
    </xf>
    <xf numFmtId="4" fontId="5" fillId="8" borderId="4" xfId="3" applyNumberFormat="1" applyFont="1" applyFill="1" applyBorder="1" applyAlignment="1">
      <alignment horizontal="center" vertical="center" wrapText="1"/>
    </xf>
    <xf numFmtId="4" fontId="5" fillId="8" borderId="5" xfId="3" applyNumberFormat="1" applyFont="1" applyFill="1" applyBorder="1" applyAlignment="1">
      <alignment horizontal="center" vertical="center" wrapText="1"/>
    </xf>
    <xf numFmtId="4" fontId="6" fillId="8" borderId="4" xfId="3" applyNumberFormat="1" applyFont="1" applyFill="1" applyBorder="1" applyAlignment="1">
      <alignment horizontal="center" vertical="center" wrapText="1"/>
    </xf>
    <xf numFmtId="4" fontId="6" fillId="8" borderId="5" xfId="3" applyNumberFormat="1" applyFont="1" applyFill="1" applyBorder="1" applyAlignment="1">
      <alignment horizontal="center" vertical="center" wrapText="1"/>
    </xf>
    <xf numFmtId="4" fontId="5" fillId="9" borderId="4" xfId="3" applyNumberFormat="1" applyFont="1" applyFill="1" applyBorder="1" applyAlignment="1">
      <alignment horizontal="center" vertical="center"/>
    </xf>
    <xf numFmtId="4" fontId="5" fillId="9" borderId="5" xfId="3" applyNumberFormat="1" applyFont="1" applyFill="1" applyBorder="1" applyAlignment="1">
      <alignment horizontal="center" vertical="center"/>
    </xf>
    <xf numFmtId="4" fontId="6" fillId="9" borderId="4" xfId="3" applyNumberFormat="1" applyFont="1" applyFill="1" applyBorder="1" applyAlignment="1">
      <alignment horizontal="center" vertical="center"/>
    </xf>
    <xf numFmtId="4" fontId="6" fillId="9" borderId="5" xfId="3" applyNumberFormat="1" applyFont="1" applyFill="1" applyBorder="1" applyAlignment="1">
      <alignment horizontal="center" vertical="center"/>
    </xf>
    <xf numFmtId="4" fontId="18" fillId="8" borderId="4" xfId="3" applyNumberFormat="1" applyFont="1" applyFill="1" applyBorder="1" applyAlignment="1">
      <alignment horizontal="left" vertical="center" wrapText="1"/>
    </xf>
    <xf numFmtId="4" fontId="18" fillId="8" borderId="5" xfId="3" applyNumberFormat="1" applyFont="1" applyFill="1" applyBorder="1" applyAlignment="1">
      <alignment horizontal="left" vertical="center" wrapText="1"/>
    </xf>
    <xf numFmtId="4" fontId="18" fillId="8" borderId="6" xfId="3" applyNumberFormat="1" applyFont="1" applyFill="1" applyBorder="1" applyAlignment="1">
      <alignment horizontal="left" vertical="center" wrapText="1"/>
    </xf>
    <xf numFmtId="4" fontId="18" fillId="9" borderId="4" xfId="3" applyNumberFormat="1" applyFont="1" applyFill="1" applyBorder="1" applyAlignment="1">
      <alignment horizontal="left" vertical="center" wrapText="1"/>
    </xf>
    <xf numFmtId="4" fontId="18" fillId="9" borderId="5" xfId="3" applyNumberFormat="1" applyFont="1" applyFill="1" applyBorder="1" applyAlignment="1">
      <alignment horizontal="left" vertical="center" wrapText="1"/>
    </xf>
    <xf numFmtId="4" fontId="18" fillId="9" borderId="6" xfId="3" applyNumberFormat="1" applyFont="1" applyFill="1" applyBorder="1" applyAlignment="1">
      <alignment horizontal="left" vertical="center" wrapText="1"/>
    </xf>
    <xf numFmtId="4" fontId="19" fillId="6" borderId="0" xfId="3" applyNumberFormat="1" applyFont="1" applyFill="1" applyAlignment="1">
      <alignment horizontal="center" vertical="center"/>
    </xf>
    <xf numFmtId="4" fontId="18" fillId="5" borderId="4" xfId="3" applyNumberFormat="1" applyFont="1" applyFill="1" applyBorder="1" applyAlignment="1">
      <alignment horizontal="left" vertical="center" wrapText="1"/>
    </xf>
    <xf numFmtId="4" fontId="18" fillId="5" borderId="5" xfId="3" applyNumberFormat="1" applyFont="1" applyFill="1" applyBorder="1" applyAlignment="1">
      <alignment horizontal="left" vertical="center" wrapText="1"/>
    </xf>
    <xf numFmtId="4" fontId="17" fillId="3" borderId="3" xfId="3" applyNumberFormat="1" applyFont="1" applyFill="1" applyBorder="1" applyAlignment="1">
      <alignment horizontal="left" vertical="center" wrapText="1"/>
    </xf>
    <xf numFmtId="4" fontId="19" fillId="6" borderId="5" xfId="3" applyNumberFormat="1" applyFont="1" applyFill="1" applyBorder="1" applyAlignment="1">
      <alignment horizontal="center" vertical="center"/>
    </xf>
    <xf numFmtId="4" fontId="19" fillId="6" borderId="6" xfId="3" applyNumberFormat="1" applyFont="1" applyFill="1" applyBorder="1" applyAlignment="1">
      <alignment horizontal="center" vertical="center"/>
    </xf>
    <xf numFmtId="4" fontId="20" fillId="6" borderId="4" xfId="3" applyNumberFormat="1" applyFont="1" applyFill="1" applyBorder="1" applyAlignment="1">
      <alignment horizontal="center" vertical="center" wrapText="1"/>
    </xf>
    <xf numFmtId="4" fontId="20" fillId="6" borderId="5" xfId="3" applyNumberFormat="1" applyFont="1" applyFill="1" applyBorder="1" applyAlignment="1">
      <alignment horizontal="center" vertical="center" wrapText="1"/>
    </xf>
    <xf numFmtId="4" fontId="20" fillId="6" borderId="6" xfId="3" applyNumberFormat="1" applyFont="1" applyFill="1" applyBorder="1" applyAlignment="1">
      <alignment horizontal="center" vertical="center" wrapText="1"/>
    </xf>
    <xf numFmtId="4" fontId="19" fillId="6" borderId="4" xfId="3" applyNumberFormat="1" applyFont="1" applyFill="1" applyBorder="1" applyAlignment="1">
      <alignment horizontal="center" vertical="center"/>
    </xf>
    <xf numFmtId="0" fontId="18" fillId="21" borderId="11" xfId="6" applyFont="1" applyFill="1" applyBorder="1" applyAlignment="1">
      <alignment horizontal="center" vertical="center"/>
    </xf>
    <xf numFmtId="0" fontId="18" fillId="21" borderId="0" xfId="6" applyFont="1" applyFill="1" applyAlignment="1">
      <alignment horizontal="center" vertical="center"/>
    </xf>
    <xf numFmtId="0" fontId="18" fillId="21" borderId="12" xfId="6" applyFont="1" applyFill="1" applyBorder="1" applyAlignment="1">
      <alignment horizontal="center" vertical="center"/>
    </xf>
    <xf numFmtId="4" fontId="18" fillId="3" borderId="8" xfId="5" applyNumberFormat="1" applyFont="1" applyFill="1" applyBorder="1" applyAlignment="1">
      <alignment horizontal="center" vertical="center" wrapText="1"/>
    </xf>
    <xf numFmtId="4" fontId="18" fillId="3" borderId="9" xfId="5" applyNumberFormat="1" applyFont="1" applyFill="1" applyBorder="1" applyAlignment="1">
      <alignment horizontal="center" vertical="center" wrapText="1"/>
    </xf>
    <xf numFmtId="4" fontId="18" fillId="3" borderId="10" xfId="5" applyNumberFormat="1" applyFont="1" applyFill="1" applyBorder="1" applyAlignment="1">
      <alignment horizontal="center" vertical="center" wrapText="1"/>
    </xf>
    <xf numFmtId="0" fontId="18" fillId="16" borderId="11" xfId="6" applyFont="1" applyFill="1" applyBorder="1" applyAlignment="1">
      <alignment horizontal="center" vertical="center"/>
    </xf>
    <xf numFmtId="0" fontId="18" fillId="16" borderId="0" xfId="6" applyFont="1" applyFill="1" applyAlignment="1">
      <alignment horizontal="center" vertical="center"/>
    </xf>
    <xf numFmtId="0" fontId="18" fillId="16" borderId="12" xfId="6" applyFont="1" applyFill="1" applyBorder="1" applyAlignment="1">
      <alignment horizontal="center" vertical="center"/>
    </xf>
    <xf numFmtId="0" fontId="50" fillId="2" borderId="11" xfId="6" applyFont="1" applyFill="1" applyBorder="1" applyAlignment="1">
      <alignment horizontal="left" vertical="center" wrapText="1"/>
    </xf>
    <xf numFmtId="0" fontId="50" fillId="2" borderId="0" xfId="6" applyFont="1" applyFill="1" applyAlignment="1">
      <alignment horizontal="left" vertical="center" wrapText="1"/>
    </xf>
    <xf numFmtId="4" fontId="18" fillId="3" borderId="0" xfId="5" applyNumberFormat="1" applyFont="1" applyFill="1" applyAlignment="1">
      <alignment horizontal="center" vertical="center" wrapText="1"/>
    </xf>
    <xf numFmtId="4" fontId="38" fillId="4" borderId="11" xfId="1" applyNumberFormat="1" applyFont="1" applyFill="1" applyBorder="1" applyAlignment="1">
      <alignment horizontal="center" vertical="center" wrapText="1"/>
    </xf>
    <xf numFmtId="4" fontId="38" fillId="4" borderId="0" xfId="1" applyNumberFormat="1" applyFont="1" applyFill="1" applyAlignment="1">
      <alignment horizontal="center" vertical="center" wrapText="1"/>
    </xf>
    <xf numFmtId="4" fontId="24" fillId="4" borderId="11" xfId="4" applyNumberFormat="1" applyFont="1" applyFill="1" applyBorder="1" applyAlignment="1">
      <alignment horizontal="center" vertical="center" wrapText="1"/>
    </xf>
    <xf numFmtId="4" fontId="24" fillId="4" borderId="0" xfId="4" applyNumberFormat="1" applyFont="1" applyFill="1" applyAlignment="1">
      <alignment horizontal="center" vertical="center" wrapText="1"/>
    </xf>
    <xf numFmtId="4" fontId="24" fillId="4" borderId="11" xfId="3" applyNumberFormat="1" applyFont="1" applyFill="1" applyBorder="1" applyAlignment="1">
      <alignment horizontal="center" vertical="center" wrapText="1"/>
    </xf>
    <xf numFmtId="4" fontId="24" fillId="4" borderId="0" xfId="3" applyNumberFormat="1" applyFont="1" applyFill="1" applyAlignment="1">
      <alignment horizontal="center" vertical="center" wrapText="1"/>
    </xf>
    <xf numFmtId="4" fontId="24" fillId="4" borderId="12" xfId="3" applyNumberFormat="1" applyFont="1" applyFill="1" applyBorder="1" applyAlignment="1">
      <alignment horizontal="center" vertical="center" wrapText="1"/>
    </xf>
  </cellXfs>
  <cellStyles count="9">
    <cellStyle name="Lien hypertexte 2" xfId="1" xr:uid="{00000000-0005-0000-0000-000000000000}"/>
    <cellStyle name="Monétaire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3" xfId="6" xr:uid="{00000000-0005-0000-0000-000006000000}"/>
    <cellStyle name="Normal 4" xfId="7" xr:uid="{00000000-0005-0000-0000-000007000000}"/>
    <cellStyle name="Pourcentage 2" xfId="8" xr:uid="{00000000-0005-0000-0000-000008000000}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Source du gaspillage alimentaire (étapes)</a:t>
            </a:r>
            <a:endParaRPr lang="fr-FR"/>
          </a:p>
        </c:rich>
      </c:tx>
      <c:layout>
        <c:manualLayout>
          <c:xMode val="edge"/>
          <c:yMode val="edge"/>
          <c:x val="3.2486000000000001E-2"/>
          <c:y val="8.469699999999999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646"/>
          <c:y val="0.14164099999999999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4-467E-AC86-464C9D28E6D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4-467E-AC86-464C9D28E6D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A68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4-467E-AC86-464C9D28E6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'Synthèse '!$A$13:$A$15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'Synthèse '!$D$13:$D$15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34-467E-AC86-464C9D28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53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8115300" y="13360262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237905</xdr:colOff>
      <xdr:row>9</xdr:row>
      <xdr:rowOff>98213</xdr:rowOff>
    </xdr:from>
    <xdr:to>
      <xdr:col>6</xdr:col>
      <xdr:colOff>730250</xdr:colOff>
      <xdr:row>19</xdr:row>
      <xdr:rowOff>83607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287866</xdr:colOff>
      <xdr:row>23</xdr:row>
      <xdr:rowOff>8467</xdr:rowOff>
    </xdr:from>
    <xdr:to>
      <xdr:col>3</xdr:col>
      <xdr:colOff>441535</xdr:colOff>
      <xdr:row>24</xdr:row>
      <xdr:rowOff>2751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732356" y="5172922"/>
          <a:ext cx="858520" cy="27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hyperlink" Target="https://ma-cantine.agriculture.gouv.fr/s-identif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D42"/>
  <sheetViews>
    <sheetView topLeftCell="O1" zoomScale="10" workbookViewId="0">
      <selection activeCell="O17" sqref="O17:AD17"/>
    </sheetView>
  </sheetViews>
  <sheetFormatPr baseColWidth="10" defaultColWidth="3.109375" defaultRowHeight="15"/>
  <cols>
    <col min="1" max="1" width="182.5546875" style="1" customWidth="1"/>
    <col min="2" max="13" width="81.21875" style="1" customWidth="1"/>
    <col min="14" max="14" width="159.33203125" style="1" customWidth="1"/>
    <col min="15" max="30" width="79.77734375" style="1" customWidth="1"/>
    <col min="31" max="31" width="37.21875" style="1" customWidth="1"/>
    <col min="32" max="16384" width="3.109375" style="1"/>
  </cols>
  <sheetData>
    <row r="1" spans="1:30" s="2" customFormat="1" ht="189.6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3"/>
      <c r="O1" s="123" t="s">
        <v>0</v>
      </c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1:30" s="2" customFormat="1" ht="63.6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9.6" customHeight="1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7" t="s">
        <v>1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4" spans="1:30" ht="189.6" customHeight="1">
      <c r="A4" s="8"/>
      <c r="B4" s="129" t="s">
        <v>2</v>
      </c>
      <c r="C4" s="130"/>
      <c r="D4" s="130"/>
      <c r="E4" s="131"/>
      <c r="F4" s="130" t="s">
        <v>3</v>
      </c>
      <c r="G4" s="130"/>
      <c r="H4" s="130"/>
      <c r="I4" s="130"/>
      <c r="J4" s="129" t="s">
        <v>4</v>
      </c>
      <c r="K4" s="130"/>
      <c r="L4" s="130"/>
      <c r="M4" s="131"/>
      <c r="N4" s="9"/>
      <c r="O4" s="132" t="s">
        <v>5</v>
      </c>
      <c r="P4" s="133"/>
      <c r="Q4" s="133"/>
      <c r="R4" s="134"/>
      <c r="S4" s="133" t="s">
        <v>6</v>
      </c>
      <c r="T4" s="133"/>
      <c r="U4" s="133"/>
      <c r="V4" s="133"/>
      <c r="W4" s="135" t="s">
        <v>7</v>
      </c>
      <c r="X4" s="135"/>
      <c r="Y4" s="135"/>
      <c r="Z4" s="135"/>
      <c r="AA4" s="135" t="s">
        <v>8</v>
      </c>
      <c r="AB4" s="135"/>
      <c r="AC4" s="135"/>
      <c r="AD4" s="135"/>
    </row>
    <row r="5" spans="1:30" ht="189.6" customHeight="1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9</v>
      </c>
      <c r="K5" s="8" t="s">
        <v>10</v>
      </c>
      <c r="L5" s="8" t="s">
        <v>11</v>
      </c>
      <c r="M5" s="8" t="s">
        <v>12</v>
      </c>
      <c r="N5" s="9"/>
      <c r="O5" s="9" t="s">
        <v>9</v>
      </c>
      <c r="P5" s="9" t="s">
        <v>10</v>
      </c>
      <c r="Q5" s="9" t="s">
        <v>11</v>
      </c>
      <c r="R5" s="9" t="s">
        <v>12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9</v>
      </c>
      <c r="X5" s="9" t="s">
        <v>10</v>
      </c>
      <c r="Y5" s="9" t="s">
        <v>11</v>
      </c>
      <c r="Z5" s="9" t="s">
        <v>12</v>
      </c>
      <c r="AA5" s="9" t="s">
        <v>9</v>
      </c>
      <c r="AB5" s="9" t="s">
        <v>10</v>
      </c>
      <c r="AC5" s="9" t="s">
        <v>11</v>
      </c>
      <c r="AD5" s="9" t="s">
        <v>12</v>
      </c>
    </row>
    <row r="6" spans="1:30" ht="265.8" customHeight="1">
      <c r="A6" s="10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">
        <v>13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9.8" customHeight="1">
      <c r="A7" s="10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 t="s">
        <v>14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41.8" customHeight="1">
      <c r="A8" s="10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 t="s">
        <v>15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ht="87.6" customHeight="1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ht="339.6" customHeight="1">
      <c r="A10" s="18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 t="s">
        <v>16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339.6" customHeight="1">
      <c r="A11" s="22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" t="s">
        <v>17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339.6" customHeight="1">
      <c r="A12" s="24" t="s">
        <v>18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 t="s">
        <v>18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339.6" customHeight="1">
      <c r="A13" s="10" t="s">
        <v>19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2" t="s">
        <v>20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405.6" customHeight="1">
      <c r="A14" s="10" t="s">
        <v>21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2" t="s">
        <v>21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</row>
    <row r="15" spans="1:30" s="2" customFormat="1" ht="189.6" customHeight="1">
      <c r="A15" s="121" t="s">
        <v>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38" t="s">
        <v>0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40"/>
    </row>
    <row r="16" spans="1:30" s="2" customFormat="1" ht="63.6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89.6" customHeight="1">
      <c r="A17" s="141" t="s">
        <v>22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28"/>
      <c r="O17" s="143" t="s">
        <v>22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</row>
    <row r="18" spans="1:30" ht="189.6" customHeight="1">
      <c r="A18" s="8"/>
      <c r="B18" s="129" t="s">
        <v>2</v>
      </c>
      <c r="C18" s="130"/>
      <c r="D18" s="130"/>
      <c r="E18" s="131"/>
      <c r="F18" s="130" t="s">
        <v>3</v>
      </c>
      <c r="G18" s="130"/>
      <c r="H18" s="130"/>
      <c r="I18" s="130"/>
      <c r="J18" s="129" t="s">
        <v>4</v>
      </c>
      <c r="K18" s="130"/>
      <c r="L18" s="130"/>
      <c r="M18" s="131"/>
      <c r="N18" s="9"/>
      <c r="O18" s="132" t="s">
        <v>5</v>
      </c>
      <c r="P18" s="133"/>
      <c r="Q18" s="133"/>
      <c r="R18" s="134"/>
      <c r="S18" s="133" t="s">
        <v>6</v>
      </c>
      <c r="T18" s="133"/>
      <c r="U18" s="133"/>
      <c r="V18" s="133"/>
      <c r="W18" s="135" t="s">
        <v>7</v>
      </c>
      <c r="X18" s="135"/>
      <c r="Y18" s="135"/>
      <c r="Z18" s="135"/>
      <c r="AA18" s="135" t="s">
        <v>8</v>
      </c>
      <c r="AB18" s="135"/>
      <c r="AC18" s="135"/>
      <c r="AD18" s="135"/>
    </row>
    <row r="19" spans="1:30" ht="189.6" customHeight="1">
      <c r="A19" s="8"/>
      <c r="B19" s="8" t="s">
        <v>9</v>
      </c>
      <c r="C19" s="8" t="s">
        <v>10</v>
      </c>
      <c r="D19" s="8" t="s">
        <v>11</v>
      </c>
      <c r="E19" s="8" t="s">
        <v>12</v>
      </c>
      <c r="F19" s="8" t="s">
        <v>9</v>
      </c>
      <c r="G19" s="8" t="s">
        <v>10</v>
      </c>
      <c r="H19" s="8" t="s">
        <v>11</v>
      </c>
      <c r="I19" s="8" t="s">
        <v>12</v>
      </c>
      <c r="J19" s="8" t="s">
        <v>9</v>
      </c>
      <c r="K19" s="8" t="s">
        <v>10</v>
      </c>
      <c r="L19" s="8" t="s">
        <v>11</v>
      </c>
      <c r="M19" s="8" t="s">
        <v>12</v>
      </c>
      <c r="N19" s="9"/>
      <c r="O19" s="9" t="s">
        <v>9</v>
      </c>
      <c r="P19" s="9" t="s">
        <v>10</v>
      </c>
      <c r="Q19" s="9" t="s">
        <v>11</v>
      </c>
      <c r="R19" s="9" t="s">
        <v>12</v>
      </c>
      <c r="S19" s="9" t="s">
        <v>9</v>
      </c>
      <c r="T19" s="9" t="s">
        <v>10</v>
      </c>
      <c r="U19" s="9" t="s">
        <v>11</v>
      </c>
      <c r="V19" s="9" t="s">
        <v>12</v>
      </c>
      <c r="W19" s="9" t="s">
        <v>9</v>
      </c>
      <c r="X19" s="9" t="s">
        <v>10</v>
      </c>
      <c r="Y19" s="9" t="s">
        <v>11</v>
      </c>
      <c r="Z19" s="9" t="s">
        <v>12</v>
      </c>
      <c r="AA19" s="9" t="s">
        <v>9</v>
      </c>
      <c r="AB19" s="9" t="s">
        <v>10</v>
      </c>
      <c r="AC19" s="9" t="s">
        <v>11</v>
      </c>
      <c r="AD19" s="9" t="s">
        <v>12</v>
      </c>
    </row>
    <row r="20" spans="1:30" ht="265.8" customHeight="1">
      <c r="A20" s="10" t="s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">
        <v>13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59.8" customHeight="1">
      <c r="A21" s="10" t="s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">
        <v>14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41.8" customHeight="1">
      <c r="A22" s="10" t="s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">
        <v>15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87.6" customHeight="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339.6" customHeight="1">
      <c r="A24" s="18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 t="s">
        <v>16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ht="339.6" customHeight="1">
      <c r="A25" s="22" t="s">
        <v>17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 t="s">
        <v>17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ht="339.6" customHeight="1">
      <c r="A26" s="24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 t="s">
        <v>18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339.6" customHeight="1">
      <c r="A27" s="10" t="s">
        <v>23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2" t="s">
        <v>24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ht="405.6" customHeight="1">
      <c r="A28" s="10" t="s">
        <v>21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2" t="s">
        <v>21</v>
      </c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</row>
    <row r="29" spans="1:30" s="2" customFormat="1" ht="189.6" customHeight="1">
      <c r="A29" s="121" t="s">
        <v>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38" t="s">
        <v>0</v>
      </c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</row>
    <row r="30" spans="1:30" s="2" customFormat="1" ht="63.6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89.6" customHeight="1">
      <c r="A31" s="145" t="s">
        <v>25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29"/>
      <c r="O31" s="147" t="s">
        <v>25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</row>
    <row r="32" spans="1:30" ht="189.6" customHeight="1">
      <c r="A32" s="8"/>
      <c r="B32" s="129" t="s">
        <v>2</v>
      </c>
      <c r="C32" s="130"/>
      <c r="D32" s="130"/>
      <c r="E32" s="131"/>
      <c r="F32" s="130" t="s">
        <v>3</v>
      </c>
      <c r="G32" s="130"/>
      <c r="H32" s="130"/>
      <c r="I32" s="130"/>
      <c r="J32" s="129" t="s">
        <v>4</v>
      </c>
      <c r="K32" s="130"/>
      <c r="L32" s="130"/>
      <c r="M32" s="131"/>
      <c r="N32" s="9"/>
      <c r="O32" s="132" t="s">
        <v>5</v>
      </c>
      <c r="P32" s="133"/>
      <c r="Q32" s="133"/>
      <c r="R32" s="134"/>
      <c r="S32" s="133" t="s">
        <v>6</v>
      </c>
      <c r="T32" s="133"/>
      <c r="U32" s="133"/>
      <c r="V32" s="133"/>
      <c r="W32" s="135" t="s">
        <v>7</v>
      </c>
      <c r="X32" s="135"/>
      <c r="Y32" s="135"/>
      <c r="Z32" s="135"/>
      <c r="AA32" s="135" t="s">
        <v>8</v>
      </c>
      <c r="AB32" s="135"/>
      <c r="AC32" s="135"/>
      <c r="AD32" s="135"/>
    </row>
    <row r="33" spans="1:30" ht="189.6" customHeight="1">
      <c r="A33" s="8"/>
      <c r="B33" s="8" t="s">
        <v>9</v>
      </c>
      <c r="C33" s="8" t="s">
        <v>10</v>
      </c>
      <c r="D33" s="8" t="s">
        <v>11</v>
      </c>
      <c r="E33" s="8" t="s">
        <v>12</v>
      </c>
      <c r="F33" s="8" t="s">
        <v>9</v>
      </c>
      <c r="G33" s="8" t="s">
        <v>10</v>
      </c>
      <c r="H33" s="8" t="s">
        <v>11</v>
      </c>
      <c r="I33" s="8" t="s">
        <v>12</v>
      </c>
      <c r="J33" s="8" t="s">
        <v>9</v>
      </c>
      <c r="K33" s="8" t="s">
        <v>10</v>
      </c>
      <c r="L33" s="8" t="s">
        <v>11</v>
      </c>
      <c r="M33" s="8" t="s">
        <v>12</v>
      </c>
      <c r="N33" s="9"/>
      <c r="O33" s="9" t="s">
        <v>9</v>
      </c>
      <c r="P33" s="9" t="s">
        <v>10</v>
      </c>
      <c r="Q33" s="9" t="s">
        <v>11</v>
      </c>
      <c r="R33" s="9" t="s">
        <v>12</v>
      </c>
      <c r="S33" s="9" t="s">
        <v>9</v>
      </c>
      <c r="T33" s="9" t="s">
        <v>10</v>
      </c>
      <c r="U33" s="9" t="s">
        <v>11</v>
      </c>
      <c r="V33" s="9" t="s">
        <v>12</v>
      </c>
      <c r="W33" s="9" t="s">
        <v>9</v>
      </c>
      <c r="X33" s="9" t="s">
        <v>10</v>
      </c>
      <c r="Y33" s="9" t="s">
        <v>11</v>
      </c>
      <c r="Z33" s="9" t="s">
        <v>12</v>
      </c>
      <c r="AA33" s="9" t="s">
        <v>9</v>
      </c>
      <c r="AB33" s="9" t="s">
        <v>10</v>
      </c>
      <c r="AC33" s="9" t="s">
        <v>11</v>
      </c>
      <c r="AD33" s="9" t="s">
        <v>12</v>
      </c>
    </row>
    <row r="34" spans="1:30" ht="265.8" customHeight="1">
      <c r="A34" s="10" t="s">
        <v>13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">
        <v>13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259.8" customHeight="1">
      <c r="A35" s="10" t="s">
        <v>14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">
        <v>14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241.8" customHeight="1">
      <c r="A36" s="10" t="s">
        <v>15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">
        <v>15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87.6" customHeight="1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339.6" customHeight="1">
      <c r="A38" s="18" t="s">
        <v>16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 t="s">
        <v>16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ht="339.6" customHeight="1">
      <c r="A39" s="22" t="s">
        <v>17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3" t="s">
        <v>17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ht="339.6" customHeight="1">
      <c r="A40" s="24" t="s">
        <v>18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 t="s">
        <v>18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339.6" customHeight="1">
      <c r="A41" s="10" t="s">
        <v>26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2" t="s">
        <v>27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ht="405.6" customHeight="1">
      <c r="A42" s="10" t="s">
        <v>21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2" t="s">
        <v>21</v>
      </c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</row>
  </sheetData>
  <mergeCells count="39">
    <mergeCell ref="B42:M42"/>
    <mergeCell ref="O42:AD42"/>
    <mergeCell ref="A31:M31"/>
    <mergeCell ref="O31:AD31"/>
    <mergeCell ref="B32:E32"/>
    <mergeCell ref="F32:I32"/>
    <mergeCell ref="J32:M32"/>
    <mergeCell ref="O32:R32"/>
    <mergeCell ref="S32:V32"/>
    <mergeCell ref="W32:Z32"/>
    <mergeCell ref="AA32:AD32"/>
    <mergeCell ref="W18:Z18"/>
    <mergeCell ref="AA18:AD18"/>
    <mergeCell ref="B28:M28"/>
    <mergeCell ref="O28:AD28"/>
    <mergeCell ref="A29:M29"/>
    <mergeCell ref="N29:AD29"/>
    <mergeCell ref="B18:E18"/>
    <mergeCell ref="F18:I18"/>
    <mergeCell ref="J18:M18"/>
    <mergeCell ref="O18:R18"/>
    <mergeCell ref="S18:V18"/>
    <mergeCell ref="B14:M14"/>
    <mergeCell ref="O14:AD14"/>
    <mergeCell ref="A15:M15"/>
    <mergeCell ref="N15:AD15"/>
    <mergeCell ref="A17:M17"/>
    <mergeCell ref="O17:AD17"/>
    <mergeCell ref="A1:M1"/>
    <mergeCell ref="O1:AD1"/>
    <mergeCell ref="A3:M3"/>
    <mergeCell ref="N3:AD3"/>
    <mergeCell ref="B4:E4"/>
    <mergeCell ref="F4:I4"/>
    <mergeCell ref="J4:M4"/>
    <mergeCell ref="O4:R4"/>
    <mergeCell ref="S4:V4"/>
    <mergeCell ref="W4:Z4"/>
    <mergeCell ref="AA4:AD4"/>
  </mergeCells>
  <conditionalFormatting sqref="A12">
    <cfRule type="duplicateValues" dxfId="8" priority="10"/>
  </conditionalFormatting>
  <conditionalFormatting sqref="A26">
    <cfRule type="duplicateValues" dxfId="7" priority="8"/>
  </conditionalFormatting>
  <conditionalFormatting sqref="A40">
    <cfRule type="duplicateValues" dxfId="6" priority="6"/>
  </conditionalFormatting>
  <conditionalFormatting sqref="N12">
    <cfRule type="duplicateValues" dxfId="5" priority="2"/>
  </conditionalFormatting>
  <conditionalFormatting sqref="N26">
    <cfRule type="duplicateValues" dxfId="4" priority="3"/>
  </conditionalFormatting>
  <conditionalFormatting sqref="N40">
    <cfRule type="duplicateValues" dxfId="3" priority="4"/>
  </conditionalFormatting>
  <printOptions horizontalCentered="1" verticalCentered="1"/>
  <pageMargins left="0.19685039370078738" right="0.19685039370078738" top="1.181102362204725" bottom="0.39370078740157477" header="0.31496062992125984" footer="0.31496062992125984"/>
  <pageSetup paperSize="9" scale="10" fitToWidth="2" fitToHeight="0" pageOrder="overThenDown" orientation="landscape"/>
  <headerFooter scaleWithDoc="0">
    <oddHeader>&amp;L&amp;G&amp;C
Fiche relevé
Pesée simple 
7 jours
&amp;R
Version 01 - Septembre 2025</oddHeader>
  </headerFooter>
  <rowBreaks count="2" manualBreakCount="2">
    <brk id="14" max="29" man="1"/>
    <brk id="28" max="29" man="1"/>
  </rowBreaks>
  <colBreaks count="1" manualBreakCount="1">
    <brk id="13" max="31" man="1"/>
  </col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00000"/>
  </sheetPr>
  <dimension ref="A1:AD23"/>
  <sheetViews>
    <sheetView zoomScale="30" workbookViewId="0">
      <selection activeCell="P12" sqref="P12"/>
    </sheetView>
  </sheetViews>
  <sheetFormatPr baseColWidth="10" defaultColWidth="0.33203125" defaultRowHeight="20.399999999999999"/>
  <cols>
    <col min="1" max="1" width="38.6640625" style="30" customWidth="1"/>
    <col min="2" max="2" width="19.6640625" style="30" customWidth="1"/>
    <col min="3" max="30" width="19" style="30" customWidth="1"/>
    <col min="31" max="16384" width="0.33203125" style="30"/>
  </cols>
  <sheetData>
    <row r="1" spans="1:30" s="31" customFormat="1" ht="72.599999999999994" customHeight="1">
      <c r="A1" s="158" t="s">
        <v>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</row>
    <row r="2" spans="1:30" ht="21">
      <c r="A2" s="32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60"/>
      <c r="V2" s="164"/>
      <c r="W2" s="159"/>
      <c r="X2" s="159"/>
      <c r="Y2" s="160"/>
      <c r="Z2" s="164"/>
      <c r="AA2" s="159"/>
      <c r="AB2" s="159"/>
      <c r="AC2" s="160"/>
      <c r="AD2" s="33"/>
    </row>
    <row r="3" spans="1:30" ht="48" customHeight="1">
      <c r="A3" s="34" t="s">
        <v>29</v>
      </c>
      <c r="B3" s="161" t="s">
        <v>30</v>
      </c>
      <c r="C3" s="162"/>
      <c r="D3" s="162"/>
      <c r="E3" s="163"/>
      <c r="F3" s="161" t="s">
        <v>31</v>
      </c>
      <c r="G3" s="162"/>
      <c r="H3" s="162"/>
      <c r="I3" s="163"/>
      <c r="J3" s="161" t="s">
        <v>32</v>
      </c>
      <c r="K3" s="162"/>
      <c r="L3" s="162"/>
      <c r="M3" s="163"/>
      <c r="N3" s="161" t="s">
        <v>33</v>
      </c>
      <c r="O3" s="162"/>
      <c r="P3" s="162"/>
      <c r="Q3" s="163"/>
      <c r="R3" s="161" t="s">
        <v>34</v>
      </c>
      <c r="S3" s="162"/>
      <c r="T3" s="162"/>
      <c r="U3" s="163"/>
      <c r="V3" s="161" t="s">
        <v>35</v>
      </c>
      <c r="W3" s="162"/>
      <c r="X3" s="162"/>
      <c r="Y3" s="163"/>
      <c r="Z3" s="161" t="s">
        <v>36</v>
      </c>
      <c r="AA3" s="162"/>
      <c r="AB3" s="162"/>
      <c r="AC3" s="163"/>
      <c r="AD3" s="35"/>
    </row>
    <row r="4" spans="1:30" ht="58.8" customHeight="1">
      <c r="A4" s="34"/>
      <c r="B4" s="35" t="s">
        <v>9</v>
      </c>
      <c r="C4" s="35" t="s">
        <v>10</v>
      </c>
      <c r="D4" s="35" t="s">
        <v>11</v>
      </c>
      <c r="E4" s="35" t="s">
        <v>12</v>
      </c>
      <c r="F4" s="35" t="s">
        <v>9</v>
      </c>
      <c r="G4" s="35" t="s">
        <v>10</v>
      </c>
      <c r="H4" s="35" t="s">
        <v>11</v>
      </c>
      <c r="I4" s="35" t="s">
        <v>12</v>
      </c>
      <c r="J4" s="35" t="s">
        <v>9</v>
      </c>
      <c r="K4" s="35" t="s">
        <v>10</v>
      </c>
      <c r="L4" s="35" t="s">
        <v>11</v>
      </c>
      <c r="M4" s="35" t="s">
        <v>12</v>
      </c>
      <c r="N4" s="35" t="s">
        <v>9</v>
      </c>
      <c r="O4" s="35" t="s">
        <v>10</v>
      </c>
      <c r="P4" s="35" t="s">
        <v>11</v>
      </c>
      <c r="Q4" s="35" t="s">
        <v>12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9</v>
      </c>
      <c r="W4" s="35" t="s">
        <v>10</v>
      </c>
      <c r="X4" s="35" t="s">
        <v>11</v>
      </c>
      <c r="Y4" s="35" t="s">
        <v>12</v>
      </c>
      <c r="Z4" s="35" t="s">
        <v>9</v>
      </c>
      <c r="AA4" s="35" t="s">
        <v>10</v>
      </c>
      <c r="AB4" s="35" t="s">
        <v>11</v>
      </c>
      <c r="AC4" s="35" t="s">
        <v>12</v>
      </c>
      <c r="AD4" s="35" t="s">
        <v>37</v>
      </c>
    </row>
    <row r="5" spans="1:30" ht="84.9" customHeight="1">
      <c r="A5" s="34" t="s">
        <v>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7">
        <f t="shared" ref="AD5:AD7" si="0">SUM(B5:AC5)</f>
        <v>0</v>
      </c>
    </row>
    <row r="6" spans="1:30" ht="84.9" customHeight="1">
      <c r="A6" s="34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7">
        <f t="shared" si="0"/>
        <v>0</v>
      </c>
    </row>
    <row r="7" spans="1:30" ht="84.9" customHeight="1">
      <c r="A7" s="34" t="s">
        <v>15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7">
        <f t="shared" si="0"/>
        <v>0</v>
      </c>
    </row>
    <row r="8" spans="1:30" ht="16.2" customHeight="1">
      <c r="A8" s="38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39"/>
      <c r="W8" s="39"/>
      <c r="X8" s="39"/>
      <c r="Y8" s="39"/>
      <c r="Z8" s="39"/>
      <c r="AA8" s="39"/>
      <c r="AB8" s="39"/>
      <c r="AC8" s="39"/>
      <c r="AD8" s="38"/>
    </row>
    <row r="9" spans="1:30" ht="60" customHeight="1">
      <c r="A9" s="156" t="s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40"/>
      <c r="W9" s="40"/>
      <c r="X9" s="40"/>
      <c r="Y9" s="40"/>
      <c r="Z9" s="40"/>
      <c r="AA9" s="40"/>
      <c r="AB9" s="40"/>
      <c r="AC9" s="40"/>
      <c r="AD9" s="41"/>
    </row>
    <row r="10" spans="1:30" ht="150" customHeight="1">
      <c r="A10" s="42" t="s">
        <v>38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4">
        <f t="shared" ref="AD10:AD23" si="1">SUM(B10:AC10)</f>
        <v>0</v>
      </c>
    </row>
    <row r="11" spans="1:30" ht="150" customHeight="1">
      <c r="A11" s="45" t="s">
        <v>39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4">
        <f t="shared" si="1"/>
        <v>0</v>
      </c>
    </row>
    <row r="12" spans="1:30" ht="150" customHeight="1">
      <c r="A12" s="34" t="s">
        <v>40</v>
      </c>
      <c r="B12" s="47">
        <f t="shared" ref="B12:AC20" si="2">SUM(B10:B11)</f>
        <v>0</v>
      </c>
      <c r="C12" s="47">
        <f t="shared" si="2"/>
        <v>0</v>
      </c>
      <c r="D12" s="47">
        <f t="shared" si="2"/>
        <v>0</v>
      </c>
      <c r="E12" s="47">
        <f t="shared" si="2"/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 t="shared" si="2"/>
        <v>0</v>
      </c>
      <c r="Q12" s="47">
        <f t="shared" si="2"/>
        <v>0</v>
      </c>
      <c r="R12" s="47">
        <f t="shared" si="2"/>
        <v>0</v>
      </c>
      <c r="S12" s="47">
        <f t="shared" si="2"/>
        <v>0</v>
      </c>
      <c r="T12" s="47">
        <f t="shared" si="2"/>
        <v>0</v>
      </c>
      <c r="U12" s="47">
        <f t="shared" si="2"/>
        <v>0</v>
      </c>
      <c r="V12" s="47">
        <f t="shared" si="2"/>
        <v>0</v>
      </c>
      <c r="W12" s="47">
        <f t="shared" si="2"/>
        <v>0</v>
      </c>
      <c r="X12" s="47">
        <f t="shared" si="2"/>
        <v>0</v>
      </c>
      <c r="Y12" s="47">
        <f t="shared" si="2"/>
        <v>0</v>
      </c>
      <c r="Z12" s="47">
        <f t="shared" si="2"/>
        <v>0</v>
      </c>
      <c r="AA12" s="47">
        <f t="shared" si="2"/>
        <v>0</v>
      </c>
      <c r="AB12" s="47">
        <f t="shared" si="2"/>
        <v>0</v>
      </c>
      <c r="AC12" s="47">
        <f t="shared" si="2"/>
        <v>0</v>
      </c>
      <c r="AD12" s="44">
        <f t="shared" si="1"/>
        <v>0</v>
      </c>
    </row>
    <row r="13" spans="1:30" ht="60" customHeight="1">
      <c r="A13" s="149" t="s">
        <v>22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1"/>
    </row>
    <row r="14" spans="1:30" ht="150" customHeight="1">
      <c r="A14" s="42" t="s">
        <v>38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>
        <f t="shared" si="1"/>
        <v>0</v>
      </c>
    </row>
    <row r="15" spans="1:30" ht="150" customHeight="1">
      <c r="A15" s="45" t="s">
        <v>39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4">
        <f t="shared" si="1"/>
        <v>0</v>
      </c>
    </row>
    <row r="16" spans="1:30" ht="147.6" customHeight="1">
      <c r="A16" s="34" t="s">
        <v>41</v>
      </c>
      <c r="B16" s="47">
        <f t="shared" si="2"/>
        <v>0</v>
      </c>
      <c r="C16" s="47">
        <f t="shared" si="2"/>
        <v>0</v>
      </c>
      <c r="D16" s="47">
        <f t="shared" si="2"/>
        <v>0</v>
      </c>
      <c r="E16" s="47">
        <f t="shared" si="2"/>
        <v>0</v>
      </c>
      <c r="F16" s="47">
        <f t="shared" si="2"/>
        <v>0</v>
      </c>
      <c r="G16" s="47">
        <f t="shared" si="2"/>
        <v>0</v>
      </c>
      <c r="H16" s="47">
        <f t="shared" si="2"/>
        <v>0</v>
      </c>
      <c r="I16" s="47">
        <f t="shared" si="2"/>
        <v>0</v>
      </c>
      <c r="J16" s="47">
        <f t="shared" si="2"/>
        <v>0</v>
      </c>
      <c r="K16" s="47">
        <f t="shared" si="2"/>
        <v>0</v>
      </c>
      <c r="L16" s="47">
        <f t="shared" si="2"/>
        <v>0</v>
      </c>
      <c r="M16" s="47">
        <f t="shared" si="2"/>
        <v>0</v>
      </c>
      <c r="N16" s="47">
        <f t="shared" si="2"/>
        <v>0</v>
      </c>
      <c r="O16" s="47">
        <f t="shared" si="2"/>
        <v>0</v>
      </c>
      <c r="P16" s="47">
        <f t="shared" si="2"/>
        <v>0</v>
      </c>
      <c r="Q16" s="47">
        <f t="shared" si="2"/>
        <v>0</v>
      </c>
      <c r="R16" s="47">
        <f t="shared" si="2"/>
        <v>0</v>
      </c>
      <c r="S16" s="47">
        <f t="shared" si="2"/>
        <v>0</v>
      </c>
      <c r="T16" s="47">
        <f t="shared" si="2"/>
        <v>0</v>
      </c>
      <c r="U16" s="47">
        <f t="shared" si="2"/>
        <v>0</v>
      </c>
      <c r="V16" s="47">
        <f t="shared" si="2"/>
        <v>0</v>
      </c>
      <c r="W16" s="47">
        <f t="shared" si="2"/>
        <v>0</v>
      </c>
      <c r="X16" s="47">
        <f t="shared" si="2"/>
        <v>0</v>
      </c>
      <c r="Y16" s="47">
        <f t="shared" si="2"/>
        <v>0</v>
      </c>
      <c r="Z16" s="47">
        <f t="shared" si="2"/>
        <v>0</v>
      </c>
      <c r="AA16" s="47">
        <f t="shared" si="2"/>
        <v>0</v>
      </c>
      <c r="AB16" s="47">
        <f t="shared" si="2"/>
        <v>0</v>
      </c>
      <c r="AC16" s="47">
        <f t="shared" si="2"/>
        <v>0</v>
      </c>
      <c r="AD16" s="44">
        <f t="shared" si="1"/>
        <v>0</v>
      </c>
    </row>
    <row r="17" spans="1:30" ht="60" customHeight="1">
      <c r="A17" s="152" t="s">
        <v>25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4"/>
    </row>
    <row r="18" spans="1:30" ht="150" customHeight="1">
      <c r="A18" s="42" t="s">
        <v>38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4">
        <f t="shared" si="1"/>
        <v>0</v>
      </c>
    </row>
    <row r="19" spans="1:30" ht="150" customHeight="1">
      <c r="A19" s="45" t="s">
        <v>39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4">
        <f t="shared" si="1"/>
        <v>0</v>
      </c>
    </row>
    <row r="20" spans="1:30" ht="150" customHeight="1">
      <c r="A20" s="34" t="s">
        <v>42</v>
      </c>
      <c r="B20" s="47">
        <f t="shared" si="2"/>
        <v>0</v>
      </c>
      <c r="C20" s="47">
        <f t="shared" si="2"/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0</v>
      </c>
      <c r="O20" s="47">
        <f t="shared" si="2"/>
        <v>0</v>
      </c>
      <c r="P20" s="47">
        <f t="shared" si="2"/>
        <v>0</v>
      </c>
      <c r="Q20" s="47">
        <f t="shared" si="2"/>
        <v>0</v>
      </c>
      <c r="R20" s="47">
        <f t="shared" si="2"/>
        <v>0</v>
      </c>
      <c r="S20" s="47">
        <f t="shared" si="2"/>
        <v>0</v>
      </c>
      <c r="T20" s="47">
        <f t="shared" si="2"/>
        <v>0</v>
      </c>
      <c r="U20" s="47">
        <f t="shared" si="2"/>
        <v>0</v>
      </c>
      <c r="V20" s="47">
        <f t="shared" si="2"/>
        <v>0</v>
      </c>
      <c r="W20" s="47">
        <f t="shared" si="2"/>
        <v>0</v>
      </c>
      <c r="X20" s="47">
        <f t="shared" si="2"/>
        <v>0</v>
      </c>
      <c r="Y20" s="47">
        <f t="shared" si="2"/>
        <v>0</v>
      </c>
      <c r="Z20" s="47">
        <f t="shared" si="2"/>
        <v>0</v>
      </c>
      <c r="AA20" s="47">
        <f t="shared" si="2"/>
        <v>0</v>
      </c>
      <c r="AB20" s="47">
        <f t="shared" si="2"/>
        <v>0</v>
      </c>
      <c r="AC20" s="47">
        <f t="shared" si="2"/>
        <v>0</v>
      </c>
      <c r="AD20" s="44">
        <f t="shared" si="1"/>
        <v>0</v>
      </c>
    </row>
    <row r="21" spans="1:30" ht="24" customHeight="1"/>
    <row r="22" spans="1:30" ht="112.8" customHeight="1">
      <c r="A22" s="48" t="s">
        <v>43</v>
      </c>
      <c r="B22" s="49">
        <f>B12+B16+B20</f>
        <v>0</v>
      </c>
      <c r="C22" s="49">
        <f t="shared" ref="C22:AC22" si="3">C12+C16+C20</f>
        <v>0</v>
      </c>
      <c r="D22" s="49">
        <f t="shared" si="3"/>
        <v>0</v>
      </c>
      <c r="E22" s="49">
        <f t="shared" si="3"/>
        <v>0</v>
      </c>
      <c r="F22" s="49">
        <f t="shared" si="3"/>
        <v>0</v>
      </c>
      <c r="G22" s="49">
        <f t="shared" si="3"/>
        <v>0</v>
      </c>
      <c r="H22" s="49">
        <f t="shared" si="3"/>
        <v>0</v>
      </c>
      <c r="I22" s="49">
        <f t="shared" si="3"/>
        <v>0</v>
      </c>
      <c r="J22" s="49">
        <f t="shared" si="3"/>
        <v>0</v>
      </c>
      <c r="K22" s="49">
        <f t="shared" si="3"/>
        <v>0</v>
      </c>
      <c r="L22" s="49">
        <f t="shared" si="3"/>
        <v>0</v>
      </c>
      <c r="M22" s="49">
        <f t="shared" si="3"/>
        <v>0</v>
      </c>
      <c r="N22" s="49">
        <f t="shared" si="3"/>
        <v>0</v>
      </c>
      <c r="O22" s="49">
        <f t="shared" si="3"/>
        <v>0</v>
      </c>
      <c r="P22" s="49">
        <f t="shared" si="3"/>
        <v>0</v>
      </c>
      <c r="Q22" s="49">
        <f t="shared" si="3"/>
        <v>0</v>
      </c>
      <c r="R22" s="49">
        <f t="shared" si="3"/>
        <v>0</v>
      </c>
      <c r="S22" s="49">
        <f t="shared" si="3"/>
        <v>0</v>
      </c>
      <c r="T22" s="49">
        <f t="shared" si="3"/>
        <v>0</v>
      </c>
      <c r="U22" s="49">
        <f t="shared" si="3"/>
        <v>0</v>
      </c>
      <c r="V22" s="49">
        <f t="shared" si="3"/>
        <v>0</v>
      </c>
      <c r="W22" s="49">
        <f t="shared" si="3"/>
        <v>0</v>
      </c>
      <c r="X22" s="49">
        <f t="shared" si="3"/>
        <v>0</v>
      </c>
      <c r="Y22" s="49">
        <f t="shared" si="3"/>
        <v>0</v>
      </c>
      <c r="Z22" s="49">
        <f t="shared" si="3"/>
        <v>0</v>
      </c>
      <c r="AA22" s="49">
        <f t="shared" si="3"/>
        <v>0</v>
      </c>
      <c r="AB22" s="49">
        <f t="shared" si="3"/>
        <v>0</v>
      </c>
      <c r="AC22" s="49">
        <f t="shared" si="3"/>
        <v>0</v>
      </c>
      <c r="AD22" s="49">
        <f t="shared" si="1"/>
        <v>0</v>
      </c>
    </row>
    <row r="23" spans="1:30" ht="112.8" customHeight="1">
      <c r="A23" s="42" t="s">
        <v>44</v>
      </c>
      <c r="B23" s="49">
        <f>+B10+B14+B18</f>
        <v>0</v>
      </c>
      <c r="C23" s="49">
        <f t="shared" ref="C23:AC23" si="4">+C10+C14+C18</f>
        <v>0</v>
      </c>
      <c r="D23" s="49">
        <f t="shared" si="4"/>
        <v>0</v>
      </c>
      <c r="E23" s="49">
        <f t="shared" si="4"/>
        <v>0</v>
      </c>
      <c r="F23" s="49">
        <f t="shared" si="4"/>
        <v>0</v>
      </c>
      <c r="G23" s="49">
        <f t="shared" si="4"/>
        <v>0</v>
      </c>
      <c r="H23" s="49">
        <f t="shared" si="4"/>
        <v>0</v>
      </c>
      <c r="I23" s="49">
        <f t="shared" si="4"/>
        <v>0</v>
      </c>
      <c r="J23" s="49">
        <f t="shared" si="4"/>
        <v>0</v>
      </c>
      <c r="K23" s="49">
        <f t="shared" si="4"/>
        <v>0</v>
      </c>
      <c r="L23" s="49">
        <f t="shared" si="4"/>
        <v>0</v>
      </c>
      <c r="M23" s="49">
        <f t="shared" si="4"/>
        <v>0</v>
      </c>
      <c r="N23" s="49">
        <f t="shared" si="4"/>
        <v>0</v>
      </c>
      <c r="O23" s="49">
        <f t="shared" si="4"/>
        <v>0</v>
      </c>
      <c r="P23" s="49">
        <f t="shared" si="4"/>
        <v>0</v>
      </c>
      <c r="Q23" s="49">
        <f t="shared" si="4"/>
        <v>0</v>
      </c>
      <c r="R23" s="49">
        <f t="shared" si="4"/>
        <v>0</v>
      </c>
      <c r="S23" s="49">
        <f t="shared" si="4"/>
        <v>0</v>
      </c>
      <c r="T23" s="49">
        <f t="shared" si="4"/>
        <v>0</v>
      </c>
      <c r="U23" s="49">
        <f t="shared" si="4"/>
        <v>0</v>
      </c>
      <c r="V23" s="49">
        <f t="shared" si="4"/>
        <v>0</v>
      </c>
      <c r="W23" s="49">
        <f t="shared" si="4"/>
        <v>0</v>
      </c>
      <c r="X23" s="49">
        <f t="shared" si="4"/>
        <v>0</v>
      </c>
      <c r="Y23" s="49">
        <f t="shared" si="4"/>
        <v>0</v>
      </c>
      <c r="Z23" s="49">
        <f t="shared" si="4"/>
        <v>0</v>
      </c>
      <c r="AA23" s="49">
        <f t="shared" si="4"/>
        <v>0</v>
      </c>
      <c r="AB23" s="49">
        <f t="shared" si="4"/>
        <v>0</v>
      </c>
      <c r="AC23" s="49">
        <f t="shared" si="4"/>
        <v>0</v>
      </c>
      <c r="AD23" s="49">
        <f t="shared" si="1"/>
        <v>0</v>
      </c>
    </row>
  </sheetData>
  <sheetProtection sheet="1" objects="1" scenarios="1"/>
  <mergeCells count="15">
    <mergeCell ref="A13:AD13"/>
    <mergeCell ref="A17:AD17"/>
    <mergeCell ref="B8:U8"/>
    <mergeCell ref="A9:U9"/>
    <mergeCell ref="A1:AD1"/>
    <mergeCell ref="B2:U2"/>
    <mergeCell ref="B3:E3"/>
    <mergeCell ref="F3:I3"/>
    <mergeCell ref="J3:M3"/>
    <mergeCell ref="N3:Q3"/>
    <mergeCell ref="R3:U3"/>
    <mergeCell ref="V3:Y3"/>
    <mergeCell ref="V2:Y2"/>
    <mergeCell ref="Z2:AC2"/>
    <mergeCell ref="Z3:AC3"/>
  </mergeCells>
  <conditionalFormatting sqref="A11">
    <cfRule type="duplicateValues" dxfId="2" priority="1"/>
  </conditionalFormatting>
  <conditionalFormatting sqref="A15">
    <cfRule type="duplicateValues" dxfId="1" priority="4"/>
  </conditionalFormatting>
  <conditionalFormatting sqref="A19">
    <cfRule type="duplicateValues" dxfId="0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20" fitToWidth="0" fitToHeight="2" orientation="landscape"/>
  <headerFooter scaleWithDoc="0"/>
  <rowBreaks count="1" manualBreakCount="1">
    <brk id="12" max="29" man="1"/>
  </rowBreaks>
  <colBreaks count="1" manualBreakCount="1">
    <brk id="13" max="26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55"/>
  <sheetViews>
    <sheetView tabSelected="1" topLeftCell="A30" workbookViewId="0">
      <selection activeCell="A2" sqref="A2:G2"/>
    </sheetView>
  </sheetViews>
  <sheetFormatPr baseColWidth="10" defaultColWidth="11.5546875" defaultRowHeight="13.2"/>
  <cols>
    <col min="1" max="1" width="76.88671875" style="51" bestFit="1" customWidth="1"/>
    <col min="2" max="2" width="12" style="51" bestFit="1" customWidth="1"/>
    <col min="3" max="3" width="10.33203125" style="51" bestFit="1" customWidth="1"/>
    <col min="4" max="4" width="7.88671875" style="52" customWidth="1"/>
    <col min="5" max="5" width="9.5546875" style="51" bestFit="1" customWidth="1"/>
    <col min="6" max="6" width="11.109375" style="51" customWidth="1"/>
    <col min="7" max="7" width="11.5546875" style="51"/>
    <col min="8" max="16384" width="11.5546875" style="50"/>
  </cols>
  <sheetData>
    <row r="1" spans="1:7" ht="24" customHeight="1">
      <c r="A1" s="168" t="s">
        <v>45</v>
      </c>
      <c r="B1" s="169"/>
      <c r="C1" s="169"/>
      <c r="D1" s="169"/>
      <c r="E1" s="169"/>
      <c r="F1" s="169"/>
      <c r="G1" s="170"/>
    </row>
    <row r="2" spans="1:7" ht="23.4" customHeight="1">
      <c r="A2" s="181" t="s">
        <v>60</v>
      </c>
      <c r="B2" s="182"/>
      <c r="C2" s="182"/>
      <c r="D2" s="182"/>
      <c r="E2" s="182"/>
      <c r="F2" s="182"/>
      <c r="G2" s="183"/>
    </row>
    <row r="3" spans="1:7" ht="20.25" customHeight="1">
      <c r="A3" s="54" t="s">
        <v>46</v>
      </c>
      <c r="B3" s="55">
        <f>'Tableau de saisie'!AD6</f>
        <v>0</v>
      </c>
      <c r="C3" s="56"/>
      <c r="D3" s="57"/>
      <c r="F3" s="56"/>
      <c r="G3" s="53"/>
    </row>
    <row r="4" spans="1:7" ht="20.25" customHeight="1">
      <c r="A4" s="54" t="s">
        <v>47</v>
      </c>
      <c r="B4" s="55">
        <f>'Tableau de saisie'!AD6</f>
        <v>0</v>
      </c>
      <c r="C4" s="56"/>
      <c r="D4" s="57"/>
      <c r="F4" s="56"/>
      <c r="G4" s="53"/>
    </row>
    <row r="5" spans="1:7" ht="20.25" customHeight="1">
      <c r="A5" s="54" t="s">
        <v>48</v>
      </c>
      <c r="B5" s="58" t="e">
        <f>(B4-B3)/B3</f>
        <v>#DIV/0!</v>
      </c>
      <c r="C5" s="56"/>
      <c r="D5" s="57"/>
      <c r="F5" s="56"/>
      <c r="G5" s="53"/>
    </row>
    <row r="6" spans="1:7" ht="9" customHeight="1">
      <c r="A6" s="59"/>
      <c r="B6" s="56"/>
      <c r="C6" s="56"/>
      <c r="D6" s="57"/>
      <c r="F6" s="56"/>
      <c r="G6" s="53"/>
    </row>
    <row r="7" spans="1:7" ht="20.25" customHeight="1">
      <c r="A7" s="60" t="s">
        <v>49</v>
      </c>
      <c r="B7" s="61">
        <f>'Tableau de saisie'!AD22</f>
        <v>0</v>
      </c>
      <c r="C7" s="62" t="s">
        <v>50</v>
      </c>
      <c r="D7" s="63" t="s">
        <v>51</v>
      </c>
      <c r="E7" s="64" t="e">
        <f>(B7/B4)*1000</f>
        <v>#DIV/0!</v>
      </c>
      <c r="F7" s="65" t="s">
        <v>52</v>
      </c>
      <c r="G7" s="53"/>
    </row>
    <row r="8" spans="1:7" ht="12.75" customHeight="1">
      <c r="A8" s="66"/>
      <c r="B8" s="67"/>
      <c r="C8" s="67"/>
      <c r="D8" s="67"/>
      <c r="E8" s="67"/>
      <c r="F8" s="67"/>
      <c r="G8" s="53"/>
    </row>
    <row r="9" spans="1:7" ht="18.600000000000001" customHeight="1">
      <c r="A9" s="68"/>
      <c r="B9" s="69"/>
      <c r="C9" s="70"/>
      <c r="G9" s="53"/>
    </row>
    <row r="10" spans="1:7" ht="20.25" customHeight="1">
      <c r="A10" s="171" t="s">
        <v>53</v>
      </c>
      <c r="B10" s="172"/>
      <c r="C10" s="172"/>
      <c r="D10" s="172"/>
      <c r="E10" s="172"/>
      <c r="F10" s="172"/>
      <c r="G10" s="173"/>
    </row>
    <row r="11" spans="1:7" ht="12.75" customHeight="1">
      <c r="A11" s="66"/>
      <c r="B11" s="67"/>
      <c r="C11" s="67"/>
      <c r="D11" s="67"/>
      <c r="E11" s="67"/>
      <c r="F11" s="67"/>
      <c r="G11" s="53"/>
    </row>
    <row r="12" spans="1:7" ht="12.75" customHeight="1">
      <c r="A12" s="66"/>
      <c r="B12" s="67"/>
      <c r="C12" s="67"/>
      <c r="D12" s="67"/>
      <c r="E12" s="67"/>
      <c r="F12" s="67"/>
      <c r="G12" s="53"/>
    </row>
    <row r="13" spans="1:7" ht="22.5" customHeight="1">
      <c r="A13" s="71" t="s">
        <v>54</v>
      </c>
      <c r="B13" s="72" t="e">
        <f>('Tableau de saisie'!AD10/B$4)*1000</f>
        <v>#DIV/0!</v>
      </c>
      <c r="C13" s="73" t="s">
        <v>52</v>
      </c>
      <c r="D13" s="74" t="e">
        <f t="shared" ref="D13:D15" si="0">B13/E$18</f>
        <v>#DIV/0!</v>
      </c>
      <c r="E13" s="75"/>
      <c r="F13" s="76"/>
      <c r="G13" s="53"/>
    </row>
    <row r="14" spans="1:7" ht="22.5" customHeight="1">
      <c r="A14" s="77" t="s">
        <v>55</v>
      </c>
      <c r="B14" s="72" t="e">
        <f>('Tableau de saisie'!AD14/B$4)*1000</f>
        <v>#DIV/0!</v>
      </c>
      <c r="C14" s="73" t="s">
        <v>52</v>
      </c>
      <c r="D14" s="74" t="e">
        <f t="shared" si="0"/>
        <v>#DIV/0!</v>
      </c>
      <c r="E14" s="75"/>
      <c r="F14" s="76"/>
      <c r="G14" s="53"/>
    </row>
    <row r="15" spans="1:7" ht="22.5" customHeight="1">
      <c r="A15" s="78" t="s">
        <v>56</v>
      </c>
      <c r="B15" s="72" t="e">
        <f>('Tableau de saisie'!AD18/B$4)*1000</f>
        <v>#DIV/0!</v>
      </c>
      <c r="C15" s="73" t="s">
        <v>52</v>
      </c>
      <c r="D15" s="74" t="e">
        <f t="shared" si="0"/>
        <v>#DIV/0!</v>
      </c>
      <c r="E15" s="75"/>
      <c r="F15" s="76"/>
      <c r="G15" s="53"/>
    </row>
    <row r="16" spans="1:7" ht="14.4">
      <c r="A16" s="59"/>
      <c r="C16" s="56"/>
      <c r="D16" s="57"/>
      <c r="E16" s="79"/>
      <c r="F16" s="56"/>
      <c r="G16" s="53"/>
    </row>
    <row r="17" spans="1:7" ht="14.4">
      <c r="A17" s="59"/>
      <c r="C17" s="56"/>
      <c r="D17" s="57"/>
      <c r="E17" s="79"/>
      <c r="F17" s="56"/>
      <c r="G17" s="53"/>
    </row>
    <row r="18" spans="1:7" ht="21" customHeight="1">
      <c r="A18" s="80" t="s">
        <v>57</v>
      </c>
      <c r="B18" s="81">
        <f>'Tableau de saisie'!AD23</f>
        <v>0</v>
      </c>
      <c r="C18" s="62" t="s">
        <v>50</v>
      </c>
      <c r="D18" s="63" t="s">
        <v>51</v>
      </c>
      <c r="E18" s="82" t="e">
        <f>(B18/B$4)*1000</f>
        <v>#DIV/0!</v>
      </c>
      <c r="F18" s="73" t="s">
        <v>52</v>
      </c>
      <c r="G18" s="53"/>
    </row>
    <row r="19" spans="1:7" ht="21" customHeight="1">
      <c r="A19" s="83"/>
      <c r="D19" s="51"/>
      <c r="G19" s="53"/>
    </row>
    <row r="20" spans="1:7" ht="18.75" customHeight="1">
      <c r="A20" s="119" t="s">
        <v>76</v>
      </c>
      <c r="B20" s="120">
        <f>B7*0.85</f>
        <v>0</v>
      </c>
      <c r="C20" s="85" t="s">
        <v>50</v>
      </c>
      <c r="D20" s="63" t="s">
        <v>51</v>
      </c>
      <c r="E20" s="84" t="e">
        <f>(B20/B$4)*1000</f>
        <v>#DIV/0!</v>
      </c>
      <c r="F20" s="86" t="s">
        <v>52</v>
      </c>
      <c r="G20" s="53"/>
    </row>
    <row r="21" spans="1:7" ht="23.25" customHeight="1">
      <c r="A21" s="174" t="s">
        <v>77</v>
      </c>
      <c r="B21" s="175"/>
      <c r="C21" s="175"/>
      <c r="D21" s="175"/>
      <c r="E21" s="175"/>
      <c r="F21" s="175"/>
      <c r="G21" s="53"/>
    </row>
    <row r="22" spans="1:7" ht="15" customHeight="1">
      <c r="A22" s="87"/>
      <c r="G22" s="53"/>
    </row>
    <row r="23" spans="1:7" ht="15" customHeight="1">
      <c r="A23" s="83"/>
      <c r="G23" s="53"/>
    </row>
    <row r="24" spans="1:7" ht="23.25" customHeight="1">
      <c r="A24" s="176" t="s">
        <v>58</v>
      </c>
      <c r="B24" s="176"/>
      <c r="C24" s="176"/>
      <c r="D24" s="176"/>
      <c r="E24" s="176"/>
      <c r="F24" s="176"/>
      <c r="G24" s="176"/>
    </row>
    <row r="25" spans="1:7" ht="15" customHeight="1">
      <c r="A25" s="177" t="s">
        <v>59</v>
      </c>
      <c r="B25" s="178"/>
      <c r="C25" s="178"/>
      <c r="D25" s="178"/>
      <c r="E25" s="178"/>
      <c r="F25" s="178"/>
      <c r="G25" s="53"/>
    </row>
    <row r="26" spans="1:7" ht="15" customHeight="1">
      <c r="A26" s="179" t="s">
        <v>60</v>
      </c>
      <c r="B26" s="180"/>
      <c r="C26" s="180"/>
      <c r="D26" s="180"/>
      <c r="E26" s="180"/>
      <c r="F26" s="180"/>
      <c r="G26" s="53"/>
    </row>
    <row r="27" spans="1:7" ht="15" customHeight="1">
      <c r="A27" s="83"/>
      <c r="G27" s="53"/>
    </row>
    <row r="28" spans="1:7" ht="15" customHeight="1">
      <c r="A28" s="88" t="s">
        <v>61</v>
      </c>
      <c r="B28" s="89">
        <f>B4</f>
        <v>0</v>
      </c>
      <c r="G28" s="53"/>
    </row>
    <row r="29" spans="1:7" ht="15" customHeight="1">
      <c r="A29" s="83"/>
      <c r="G29" s="53"/>
    </row>
    <row r="30" spans="1:7" ht="31.2">
      <c r="A30" s="90" t="s">
        <v>62</v>
      </c>
      <c r="B30" s="91">
        <f>'Tableau de saisie'!AD22</f>
        <v>0</v>
      </c>
      <c r="G30" s="53"/>
    </row>
    <row r="31" spans="1:7" ht="15" customHeight="1">
      <c r="A31" s="92"/>
      <c r="B31" s="93"/>
      <c r="G31" s="53"/>
    </row>
    <row r="32" spans="1:7" ht="36" customHeight="1">
      <c r="A32" s="94" t="s">
        <v>63</v>
      </c>
      <c r="B32" s="91">
        <f>'Tableau de saisie'!AD12</f>
        <v>0</v>
      </c>
      <c r="G32" s="53"/>
    </row>
    <row r="33" spans="1:7" ht="27.75" customHeight="1">
      <c r="A33" s="95" t="s">
        <v>64</v>
      </c>
      <c r="B33" s="96">
        <f>'Tableau de saisie'!AD10</f>
        <v>0</v>
      </c>
      <c r="G33" s="53"/>
    </row>
    <row r="34" spans="1:7" ht="15" customHeight="1">
      <c r="A34" s="97" t="s">
        <v>65</v>
      </c>
      <c r="B34" s="91">
        <f>'Tableau de saisie'!AD11</f>
        <v>0</v>
      </c>
      <c r="G34" s="53"/>
    </row>
    <row r="35" spans="1:7" ht="15" customHeight="1">
      <c r="A35" s="83"/>
      <c r="G35" s="53"/>
    </row>
    <row r="36" spans="1:7" ht="35.25" customHeight="1">
      <c r="A36" s="98" t="s">
        <v>66</v>
      </c>
      <c r="B36" s="91">
        <f>'Tableau de saisie'!AD16</f>
        <v>0</v>
      </c>
      <c r="G36" s="53"/>
    </row>
    <row r="37" spans="1:7" ht="30.75" customHeight="1">
      <c r="A37" s="95" t="s">
        <v>64</v>
      </c>
      <c r="B37" s="96">
        <f>'Tableau de saisie'!AD14</f>
        <v>0</v>
      </c>
      <c r="G37" s="53"/>
    </row>
    <row r="38" spans="1:7" ht="15" customHeight="1">
      <c r="A38" s="99" t="s">
        <v>65</v>
      </c>
      <c r="B38" s="91">
        <f>'Tableau de saisie'!AD15</f>
        <v>0</v>
      </c>
      <c r="G38" s="53"/>
    </row>
    <row r="39" spans="1:7" ht="15" customHeight="1">
      <c r="A39" s="83"/>
      <c r="G39" s="53"/>
    </row>
    <row r="40" spans="1:7" ht="34.5" customHeight="1">
      <c r="A40" s="100" t="s">
        <v>67</v>
      </c>
      <c r="B40" s="91">
        <f>'Tableau de saisie'!AD20</f>
        <v>0</v>
      </c>
      <c r="G40" s="53"/>
    </row>
    <row r="41" spans="1:7" ht="29.25" customHeight="1">
      <c r="A41" s="95" t="s">
        <v>64</v>
      </c>
      <c r="B41" s="96">
        <f>'Tableau de saisie'!AD18</f>
        <v>0</v>
      </c>
      <c r="G41" s="53"/>
    </row>
    <row r="42" spans="1:7" ht="15" customHeight="1">
      <c r="A42" s="99" t="s">
        <v>65</v>
      </c>
      <c r="B42" s="91">
        <f>'Tableau de saisie'!AD19</f>
        <v>0</v>
      </c>
      <c r="G42" s="53"/>
    </row>
    <row r="43" spans="1:7" ht="15" customHeight="1">
      <c r="A43" s="83"/>
      <c r="G43" s="53"/>
    </row>
    <row r="44" spans="1:7" ht="23.4" customHeight="1">
      <c r="A44" s="165" t="s">
        <v>68</v>
      </c>
      <c r="B44" s="166"/>
      <c r="C44" s="166"/>
      <c r="D44" s="166"/>
      <c r="E44" s="166"/>
      <c r="F44" s="166"/>
      <c r="G44" s="167"/>
    </row>
    <row r="45" spans="1:7" ht="23.4" customHeight="1">
      <c r="A45" s="101" t="s">
        <v>69</v>
      </c>
      <c r="G45" s="53"/>
    </row>
    <row r="46" spans="1:7" ht="23.4" customHeight="1">
      <c r="A46" s="101"/>
      <c r="B46" s="102" t="s">
        <v>70</v>
      </c>
      <c r="G46" s="53"/>
    </row>
    <row r="47" spans="1:7" ht="19.8" customHeight="1">
      <c r="A47" s="103" t="s">
        <v>78</v>
      </c>
      <c r="B47" s="104"/>
      <c r="G47" s="53"/>
    </row>
    <row r="48" spans="1:7" ht="43.8" customHeight="1">
      <c r="A48" s="103" t="s">
        <v>71</v>
      </c>
      <c r="B48" s="104"/>
      <c r="G48" s="53"/>
    </row>
    <row r="49" spans="1:7" ht="28.2" customHeight="1">
      <c r="A49" s="103" t="s">
        <v>79</v>
      </c>
      <c r="B49" s="105"/>
      <c r="G49" s="53"/>
    </row>
    <row r="50" spans="1:7" ht="13.95" customHeight="1">
      <c r="A50" s="83"/>
      <c r="G50" s="53"/>
    </row>
    <row r="51" spans="1:7" ht="17.25" customHeight="1">
      <c r="A51" s="106" t="s">
        <v>72</v>
      </c>
      <c r="B51" s="117">
        <f>B47*B18</f>
        <v>0</v>
      </c>
      <c r="C51" s="72" t="s">
        <v>50</v>
      </c>
      <c r="G51" s="53"/>
    </row>
    <row r="52" spans="1:7" ht="17.25" customHeight="1">
      <c r="A52" s="106" t="s">
        <v>73</v>
      </c>
      <c r="B52" s="118" t="e">
        <f>(B51/(B48/1000))*B49</f>
        <v>#DIV/0!</v>
      </c>
      <c r="C52" s="72" t="s">
        <v>74</v>
      </c>
      <c r="E52" s="107"/>
      <c r="F52" s="108"/>
      <c r="G52" s="53"/>
    </row>
    <row r="53" spans="1:7" ht="17.25" customHeight="1">
      <c r="A53" s="106" t="s">
        <v>75</v>
      </c>
      <c r="B53" s="117">
        <f>B7*B47</f>
        <v>0</v>
      </c>
      <c r="C53" s="72" t="s">
        <v>50</v>
      </c>
      <c r="G53" s="53"/>
    </row>
    <row r="54" spans="1:7">
      <c r="A54" s="109"/>
      <c r="B54" s="110"/>
      <c r="C54" s="110"/>
      <c r="D54" s="111"/>
      <c r="E54" s="110"/>
      <c r="F54" s="110"/>
      <c r="G54" s="112"/>
    </row>
    <row r="55" spans="1:7" ht="17.399999999999999">
      <c r="A55" s="113"/>
      <c r="B55" s="114"/>
      <c r="C55" s="114"/>
      <c r="D55" s="115"/>
      <c r="E55" s="116"/>
      <c r="F55" s="114"/>
    </row>
  </sheetData>
  <sheetProtection sheet="1" objects="1" scenarios="1"/>
  <mergeCells count="8">
    <mergeCell ref="A44:G44"/>
    <mergeCell ref="A1:G1"/>
    <mergeCell ref="A10:G10"/>
    <mergeCell ref="A21:F21"/>
    <mergeCell ref="A24:G24"/>
    <mergeCell ref="A25:F25"/>
    <mergeCell ref="A26:F26"/>
    <mergeCell ref="A2:G2"/>
  </mergeCells>
  <hyperlinks>
    <hyperlink ref="A25:F25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1" bottom="0.98425196850393704" header="0.51181102362204722" footer="0.51181102362204722"/>
  <pageSetup paperSize="9" scale="54" orientation="portrait"/>
  <headerFooter>
    <oddHeader>&amp;L&amp;G&amp;C
Synthèse des résultats 
Pesée simple
7 jours&amp;R
Version 01 - Septembre 2025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5" ma:contentTypeDescription="Crée un document." ma:contentTypeScope="" ma:versionID="5206f5f601ec45e1dcfc96a53ba4d359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d2592467043fb772d997f668068f5366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f61b9d8-affa-4272-9aa1-5e2e3491209e"/>
    <ds:schemaRef ds:uri="384cfe87-af1e-45d4-8690-0daa4b00e1a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F3DC62-030C-4134-8897-773FA65B7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7J à imprimer</vt:lpstr>
      <vt:lpstr>Tableau de saisie</vt:lpstr>
      <vt:lpstr>Synthèse </vt:lpstr>
      <vt:lpstr>'Fiche relevé 7J à imprimer'!Zone_d_impression</vt:lpstr>
      <vt:lpstr>'Synthèse '!Zone_d_impression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dcterms:created xsi:type="dcterms:W3CDTF">2025-08-04T14:25:59Z</dcterms:created>
  <dcterms:modified xsi:type="dcterms:W3CDTF">2025-10-06T07:57:29Z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