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250711_Kit test outils diag GA_pesée simple/"/>
    </mc:Choice>
  </mc:AlternateContent>
  <xr:revisionPtr revIDLastSave="20" documentId="11_D2D9CC573AC6188385C5C50F202FCDAB32BF8E3B" xr6:coauthVersionLast="47" xr6:coauthVersionMax="47" xr10:uidLastSave="{30C1440F-AA80-4B16-8161-9DACD8300CE2}"/>
  <workbookProtection lockStructure="1"/>
  <bookViews>
    <workbookView xWindow="-26490" yWindow="2310" windowWidth="21600" windowHeight="11235" xr2:uid="{00000000-000D-0000-FFFF-FFFF00000000}"/>
  </bookViews>
  <sheets>
    <sheet name="Fiche relevé 5J à imprimer" sheetId="1" r:id="rId1"/>
    <sheet name="Tableau de saisie" sheetId="2" r:id="rId2"/>
    <sheet name="Synthèse" sheetId="3" r:id="rId3"/>
  </sheets>
  <definedNames>
    <definedName name="_xlnm.Print_Area" localSheetId="0">'Fiche relevé 5J à imprimer'!$A$1:$F$42</definedName>
    <definedName name="_xlnm.Print_Area" localSheetId="2">Synthèse!$A$1:$G$60</definedName>
    <definedName name="_xlnm.Print_Area" localSheetId="1">'Tableau de saisie'!$A$1:$G$28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3" l="1"/>
  <c r="B56" i="3"/>
  <c r="B58" i="3"/>
  <c r="B38" i="3"/>
  <c r="B4" i="3"/>
  <c r="F28" i="2"/>
  <c r="E28" i="2"/>
  <c r="D28" i="2"/>
  <c r="C28" i="2"/>
  <c r="B28" i="2"/>
  <c r="E27" i="2"/>
  <c r="D27" i="2"/>
  <c r="C27" i="2"/>
  <c r="F25" i="2"/>
  <c r="E25" i="2"/>
  <c r="D25" i="2"/>
  <c r="C25" i="2"/>
  <c r="B25" i="2"/>
  <c r="B27" i="2" s="1"/>
  <c r="G24" i="2"/>
  <c r="B47" i="3" s="1"/>
  <c r="G23" i="2"/>
  <c r="G22" i="2"/>
  <c r="G21" i="2"/>
  <c r="G20" i="2"/>
  <c r="B13" i="3" s="1"/>
  <c r="G18" i="2"/>
  <c r="B41" i="3" s="1"/>
  <c r="F18" i="2"/>
  <c r="E18" i="2"/>
  <c r="D18" i="2"/>
  <c r="C18" i="2"/>
  <c r="B18" i="2"/>
  <c r="G17" i="2"/>
  <c r="B43" i="3" s="1"/>
  <c r="G16" i="2"/>
  <c r="B19" i="3" s="1"/>
  <c r="G15" i="2"/>
  <c r="G14" i="2"/>
  <c r="G13" i="2"/>
  <c r="B16" i="3" s="1"/>
  <c r="G11" i="2"/>
  <c r="B37" i="3" s="1"/>
  <c r="F11" i="2"/>
  <c r="F27" i="2" s="1"/>
  <c r="E11" i="2"/>
  <c r="D11" i="2"/>
  <c r="C11" i="2"/>
  <c r="B11" i="2"/>
  <c r="G10" i="2"/>
  <c r="B39" i="3" s="1"/>
  <c r="G9" i="2"/>
  <c r="G28" i="2" s="1"/>
  <c r="B23" i="3" s="1"/>
  <c r="G6" i="2"/>
  <c r="B33" i="3" s="1"/>
  <c r="G5" i="2"/>
  <c r="B3" i="3" s="1"/>
  <c r="E23" i="3" l="1"/>
  <c r="D13" i="3" s="1"/>
  <c r="G27" i="2"/>
  <c r="B5" i="3"/>
  <c r="B42" i="3"/>
  <c r="B18" i="3"/>
  <c r="B46" i="3"/>
  <c r="B11" i="3"/>
  <c r="D11" i="3" s="1"/>
  <c r="B12" i="3"/>
  <c r="D19" i="3" s="1"/>
  <c r="B17" i="3"/>
  <c r="G25" i="2"/>
  <c r="B45" i="3" s="1"/>
  <c r="B35" i="3" l="1"/>
  <c r="B7" i="3"/>
  <c r="D16" i="3"/>
  <c r="D12" i="3"/>
  <c r="D18" i="3"/>
  <c r="D17" i="3"/>
  <c r="E7" i="3" l="1"/>
  <c r="B25" i="3"/>
  <c r="E25" i="3" s="1"/>
</calcChain>
</file>

<file path=xl/sharedStrings.xml><?xml version="1.0" encoding="utf-8"?>
<sst xmlns="http://schemas.openxmlformats.org/spreadsheetml/2006/main" count="157" uniqueCount="81">
  <si>
    <t>FICHE RELEVÉ - PESÉE PAR COMPOSANTE DE GASPILLAGE ALIMENTAIRE - 5 JOURS</t>
  </si>
  <si>
    <t>DÉCHETS ISSUS DE LA PRÉPARATION</t>
  </si>
  <si>
    <t xml:space="preserve">Lundi </t>
  </si>
  <si>
    <t xml:space="preserve">Mardi </t>
  </si>
  <si>
    <t>Mercredi</t>
  </si>
  <si>
    <t>Jeudi</t>
  </si>
  <si>
    <t>Vendredi</t>
  </si>
  <si>
    <t>Midi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</si>
  <si>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</si>
  <si>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</si>
  <si>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</si>
  <si>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32"/>
        <color rgb="FFC00000"/>
        <rFont val="Marianne Medium"/>
      </rPr>
      <t>Poids net en kg</t>
    </r>
  </si>
  <si>
    <r>
      <t xml:space="preserve">Part non comestible
</t>
    </r>
    <r>
      <rPr>
        <sz val="32"/>
        <color theme="7" tint="-0.249977111117893"/>
        <rFont val="Marianne Medium"/>
      </rPr>
      <t>Poids net en kg</t>
    </r>
  </si>
  <si>
    <r>
      <t>TOTAL DES DÉCHETS ISSUS DE LA PRÉPARATION</t>
    </r>
    <r>
      <rPr>
        <sz val="32"/>
        <rFont val="Marianne Medium"/>
      </rPr>
      <t xml:space="preserve">
Poids net en kg</t>
    </r>
  </si>
  <si>
    <t>COMMENTAIRES
(nature des déchets, causes…)</t>
  </si>
  <si>
    <t>DÉCHETS ISSUS DES EXCÉDENTS  NON SERVIS ET JETÉS</t>
  </si>
  <si>
    <r>
      <t xml:space="preserve">Composante n°1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</si>
  <si>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</si>
  <si>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</si>
  <si>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32"/>
        <color rgb="FFC00000"/>
        <rFont val="Marianne Medium"/>
      </rPr>
      <t>Poids net en kg</t>
    </r>
  </si>
  <si>
    <r>
      <t xml:space="preserve">TOTAL DES EXCEDENTS NON SERVIS 
</t>
    </r>
    <r>
      <rPr>
        <sz val="32"/>
        <rFont val="Marianne Medium"/>
      </rPr>
      <t>Poids net en kg</t>
    </r>
  </si>
  <si>
    <t>RESTES PLATEAUX/ASSIETTES</t>
  </si>
  <si>
    <t>TOTAL DES RESTES PLATEAUX/ASSIETTES 
Poids net en kg</t>
  </si>
  <si>
    <t>TABLEAU DE SAISIE  - PESÉE PAR COMPOSANTE DE GASPILLAGE ALIMENTAIRE SCOLAIRE</t>
  </si>
  <si>
    <t xml:space="preserve">JOURS </t>
  </si>
  <si>
    <t>LUNDI</t>
  </si>
  <si>
    <t>MARDI</t>
  </si>
  <si>
    <t>MERCREDI</t>
  </si>
  <si>
    <t>JEUDI</t>
  </si>
  <si>
    <t xml:space="preserve">VENDREDI </t>
  </si>
  <si>
    <t>TOTAL</t>
  </si>
  <si>
    <t>DÉCHETS ISSUS DE LA PREPARATION</t>
  </si>
  <si>
    <r>
      <t xml:space="preserve">Part comestible 
(gaspillage alimentaire) 
</t>
    </r>
    <r>
      <rPr>
        <sz val="25"/>
        <color rgb="FFC00000"/>
        <rFont val="Marianne Medium"/>
      </rPr>
      <t>Poids net en kg</t>
    </r>
  </si>
  <si>
    <r>
      <t xml:space="preserve">Part non comestible
</t>
    </r>
    <r>
      <rPr>
        <sz val="25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</si>
  <si>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25"/>
        <rFont val="Marianne Medium"/>
      </rPr>
      <t>Poids net en kg</t>
    </r>
  </si>
  <si>
    <t>DÉCHETS ISSUS DES EXCÉDENTS NON SERVIS ET JETÉS</t>
  </si>
  <si>
    <r>
      <t xml:space="preserve">Composante : …............................. 
</t>
    </r>
    <r>
      <rPr>
        <sz val="25"/>
        <color rgb="FFC00000"/>
        <rFont val="Marianne Medium"/>
      </rPr>
      <t>Poids net en kg</t>
    </r>
  </si>
  <si>
    <r>
      <t xml:space="preserve">TOTAL DES EXCÉDENTS NON SERVIS 
</t>
    </r>
    <r>
      <rPr>
        <sz val="25"/>
        <rFont val="Marianne Medium"/>
      </rPr>
      <t>Poids net en kg</t>
    </r>
  </si>
  <si>
    <r>
      <t xml:space="preserve">TOTAL DES RESTES PLATEAUX/ASSIETTES 
</t>
    </r>
    <r>
      <rPr>
        <sz val="25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</si>
  <si>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</si>
  <si>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</si>
  <si>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</si>
  <si>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</si>
  <si>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</si>
  <si>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</si>
  <si>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</si>
  <si>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</si>
  <si>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</si>
  <si>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</si>
  <si>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</si>
  <si>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</si>
  <si>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</si>
  <si>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</si>
  <si>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>dont gaspillage composante n°1 …................................</t>
  </si>
  <si>
    <t xml:space="preserve">g/couvert </t>
  </si>
  <si>
    <t>dont gaspillage composante n°2 …................................</t>
  </si>
  <si>
    <t>dont gaspillage composante n°3 …................................</t>
  </si>
  <si>
    <t>dont gaspillage composante n°4 …................................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</si>
  <si>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</si>
  <si>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</si>
  <si>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</si>
  <si>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</si>
  <si>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</si>
  <si>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</si>
  <si>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</si>
  <si>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</si>
  <si>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</si>
  <si>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</si>
  <si>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</si>
  <si>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</si>
  <si>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</si>
  <si>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</si>
  <si>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</si>
  <si>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</si>
  <si>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</si>
  <si>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</si>
  <si>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</si>
  <si>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</si>
  <si>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</si>
  <si>
    <t>Nombre de semaines de service dans l'année</t>
  </si>
  <si>
    <t xml:space="preserve">Coût repas moyen en €/repas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</si>
</sst>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60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32"/>
      <color theme="0"/>
      <name val="Marianne Medium"/>
    </font>
    <font>
      <b/>
      <sz val="25"/>
      <name val="Marianne Medium"/>
    </font>
    <font>
      <b/>
      <sz val="36"/>
      <name val="Marianne Medium"/>
    </font>
    <font>
      <b/>
      <sz val="32"/>
      <name val="Marianne Medium"/>
    </font>
    <font>
      <sz val="25"/>
      <name val="Marianne Medium"/>
    </font>
    <font>
      <b/>
      <sz val="32"/>
      <color rgb="FFC00000"/>
      <name val="Marianne Medium"/>
    </font>
    <font>
      <b/>
      <sz val="32"/>
      <color theme="7" tint="-0.249977111117893"/>
      <name val="Marianne Medium"/>
    </font>
    <font>
      <i/>
      <sz val="25"/>
      <name val="Marianne Medium"/>
    </font>
    <font>
      <sz val="16"/>
      <name val="Marianne Medium"/>
    </font>
    <font>
      <i/>
      <sz val="11"/>
      <name val="Marianne Medium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5"/>
      <color theme="0"/>
      <name val="Marianne Medium"/>
    </font>
    <font>
      <b/>
      <sz val="25"/>
      <color rgb="FFC00000"/>
      <name val="Marianne Medium"/>
    </font>
    <font>
      <b/>
      <sz val="25"/>
      <color theme="7" tint="-0.249977111117893"/>
      <name val="Marianne Medium"/>
    </font>
    <font>
      <sz val="25"/>
      <color theme="1"/>
      <name val="Marianne Medium"/>
    </font>
    <font>
      <sz val="16"/>
      <color theme="1"/>
      <name val="Marianne Medium"/>
    </font>
    <font>
      <sz val="10"/>
      <color theme="1"/>
      <name val="Marianne Medium"/>
    </font>
    <font>
      <i/>
      <sz val="10"/>
      <name val="Arial"/>
      <family val="2"/>
    </font>
    <font>
      <b/>
      <sz val="16"/>
      <color theme="0"/>
      <name val="Marianne Medium"/>
    </font>
    <font>
      <b/>
      <sz val="12"/>
      <color theme="0"/>
      <name val="Marianne Medium"/>
    </font>
    <font>
      <sz val="1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8"/>
      <color theme="0" tint="-0.499984740745262"/>
      <name val="Aptos Narrow"/>
      <family val="2"/>
      <scheme val="minor"/>
    </font>
    <font>
      <i/>
      <sz val="10"/>
      <color rgb="FF00B0F0"/>
      <name val="Arial 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92D050"/>
      <name val="Arial "/>
    </font>
    <font>
      <i/>
      <sz val="10"/>
      <color rgb="FFFFC000"/>
      <name val="Arial "/>
    </font>
    <font>
      <i/>
      <sz val="10"/>
      <color rgb="FFC00000"/>
      <name val="Arial "/>
    </font>
    <font>
      <b/>
      <sz val="10"/>
      <name val="Arial "/>
    </font>
    <font>
      <i/>
      <sz val="11"/>
      <color theme="0" tint="-0.499984740745262"/>
      <name val="Aptos Narrow"/>
      <family val="2"/>
      <scheme val="minor"/>
    </font>
    <font>
      <i/>
      <sz val="10"/>
      <name val="Marianne Medium"/>
    </font>
    <font>
      <sz val="8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indexed="2"/>
      <name val="Marianne Medium"/>
    </font>
    <font>
      <sz val="11"/>
      <name val="Marianne Medium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2"/>
      <color rgb="FFC00000"/>
      <name val="Marianne Medium"/>
    </font>
    <font>
      <sz val="32"/>
      <color theme="7" tint="-0.249977111117893"/>
      <name val="Marianne Medium"/>
    </font>
    <font>
      <sz val="32"/>
      <name val="Marianne Medium"/>
    </font>
    <font>
      <sz val="25"/>
      <color rgb="FFC00000"/>
      <name val="Marianne Medium"/>
    </font>
    <font>
      <sz val="25"/>
      <color theme="7" tint="-0.249977111117893"/>
      <name val="Marianne Medium"/>
    </font>
    <font>
      <sz val="9"/>
      <color indexed="2"/>
      <name val="Marianne Medium"/>
    </font>
    <font>
      <i/>
      <sz val="9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3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theme="0"/>
        <bgColor rgb="FFD9D9D9"/>
      </patternFill>
    </fill>
    <fill>
      <patternFill patternType="solid">
        <fgColor rgb="FF00B050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243B7D"/>
        <bgColor theme="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44" fontId="52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9" fontId="52" fillId="0" borderId="0" applyFont="0" applyFill="0" applyBorder="0" applyProtection="0"/>
  </cellStyleXfs>
  <cellXfs count="157">
    <xf numFmtId="0" fontId="0" fillId="0" borderId="0" xfId="0"/>
    <xf numFmtId="0" fontId="3" fillId="0" borderId="0" xfId="3" applyFont="1"/>
    <xf numFmtId="0" fontId="2" fillId="2" borderId="0" xfId="5" applyFill="1"/>
    <xf numFmtId="4" fontId="5" fillId="5" borderId="3" xfId="3" applyNumberFormat="1" applyFont="1" applyFill="1" applyBorder="1" applyAlignment="1">
      <alignment horizontal="center" vertical="center" wrapText="1"/>
    </xf>
    <xf numFmtId="4" fontId="6" fillId="5" borderId="1" xfId="3" applyNumberFormat="1" applyFont="1" applyFill="1" applyBorder="1" applyAlignment="1">
      <alignment horizontal="center" vertical="center" wrapText="1"/>
    </xf>
    <xf numFmtId="4" fontId="6" fillId="5" borderId="3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left" vertical="center" wrapText="1"/>
    </xf>
    <xf numFmtId="3" fontId="8" fillId="6" borderId="3" xfId="3" applyNumberFormat="1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left" vertical="center" wrapText="1"/>
    </xf>
    <xf numFmtId="3" fontId="8" fillId="6" borderId="2" xfId="3" applyNumberFormat="1" applyFont="1" applyFill="1" applyBorder="1" applyAlignment="1">
      <alignment horizontal="center" vertical="center"/>
    </xf>
    <xf numFmtId="0" fontId="7" fillId="5" borderId="3" xfId="3" applyFont="1" applyFill="1" applyBorder="1" applyAlignment="1">
      <alignment horizontal="left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left" vertical="center" wrapText="1"/>
    </xf>
    <xf numFmtId="0" fontId="10" fillId="5" borderId="3" xfId="3" applyFont="1" applyFill="1" applyBorder="1" applyAlignment="1">
      <alignment horizontal="left" vertical="center" wrapText="1"/>
    </xf>
    <xf numFmtId="4" fontId="8" fillId="5" borderId="3" xfId="3" quotePrefix="1" applyNumberFormat="1" applyFont="1" applyFill="1" applyBorder="1" applyAlignment="1">
      <alignment horizontal="center" vertical="center" wrapText="1"/>
    </xf>
    <xf numFmtId="4" fontId="11" fillId="5" borderId="3" xfId="3" applyNumberFormat="1" applyFont="1" applyFill="1" applyBorder="1" applyAlignment="1">
      <alignment horizontal="center" vertical="center" wrapText="1"/>
    </xf>
    <xf numFmtId="4" fontId="8" fillId="5" borderId="3" xfId="3" applyNumberFormat="1" applyFont="1" applyFill="1" applyBorder="1" applyAlignment="1">
      <alignment horizontal="center" vertical="center" wrapText="1"/>
    </xf>
    <xf numFmtId="4" fontId="12" fillId="6" borderId="3" xfId="3" applyNumberFormat="1" applyFont="1" applyFill="1" applyBorder="1" applyAlignment="1">
      <alignment horizontal="center" vertical="center" wrapText="1"/>
    </xf>
    <xf numFmtId="4" fontId="13" fillId="5" borderId="3" xfId="3" applyNumberFormat="1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4" fontId="16" fillId="10" borderId="0" xfId="3" applyNumberFormat="1" applyFont="1" applyFill="1" applyAlignment="1">
      <alignment horizontal="left" vertical="center" wrapText="1"/>
    </xf>
    <xf numFmtId="4" fontId="5" fillId="10" borderId="4" xfId="3" applyNumberFormat="1" applyFont="1" applyFill="1" applyBorder="1" applyAlignment="1">
      <alignment horizontal="left" vertical="center" wrapText="1"/>
    </xf>
    <xf numFmtId="4" fontId="5" fillId="5" borderId="3" xfId="3" applyNumberFormat="1" applyFont="1" applyFill="1" applyBorder="1" applyAlignment="1">
      <alignment horizontal="left" vertical="center" wrapText="1"/>
    </xf>
    <xf numFmtId="4" fontId="5" fillId="5" borderId="1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3" fontId="5" fillId="11" borderId="3" xfId="3" applyNumberFormat="1" applyFont="1" applyFill="1" applyBorder="1" applyAlignment="1">
      <alignment horizontal="center" vertical="center" wrapText="1"/>
    </xf>
    <xf numFmtId="4" fontId="8" fillId="5" borderId="0" xfId="3" applyNumberFormat="1" applyFont="1" applyFill="1" applyAlignment="1">
      <alignment horizontal="center" vertical="center"/>
    </xf>
    <xf numFmtId="4" fontId="16" fillId="4" borderId="1" xfId="3" applyNumberFormat="1" applyFont="1" applyFill="1" applyBorder="1" applyAlignment="1">
      <alignment horizontal="center" vertical="center" wrapText="1"/>
    </xf>
    <xf numFmtId="0" fontId="17" fillId="5" borderId="3" xfId="3" applyFont="1" applyFill="1" applyBorder="1" applyAlignment="1">
      <alignment horizontal="left" vertical="center" wrapText="1"/>
    </xf>
    <xf numFmtId="164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164" fontId="5" fillId="11" borderId="3" xfId="3" applyNumberFormat="1" applyFont="1" applyFill="1" applyBorder="1" applyAlignment="1">
      <alignment horizontal="center" vertical="center" wrapText="1"/>
    </xf>
    <xf numFmtId="0" fontId="18" fillId="5" borderId="3" xfId="3" applyFont="1" applyFill="1" applyBorder="1" applyAlignment="1">
      <alignment horizontal="left" vertical="center" wrapText="1"/>
    </xf>
    <xf numFmtId="164" fontId="5" fillId="12" borderId="3" xfId="3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5" fillId="5" borderId="3" xfId="3" applyFont="1" applyFill="1" applyBorder="1" applyAlignment="1">
      <alignment horizontal="left" vertical="center" wrapText="1"/>
    </xf>
    <xf numFmtId="164" fontId="5" fillId="13" borderId="3" xfId="3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1" fillId="2" borderId="0" xfId="0" applyFont="1" applyFill="1"/>
    <xf numFmtId="0" fontId="22" fillId="2" borderId="0" xfId="5" applyFont="1" applyFill="1"/>
    <xf numFmtId="0" fontId="25" fillId="2" borderId="10" xfId="5" applyFont="1" applyFill="1" applyBorder="1"/>
    <xf numFmtId="0" fontId="26" fillId="2" borderId="11" xfId="5" applyFont="1" applyFill="1" applyBorder="1" applyAlignment="1">
      <alignment horizontal="left" vertical="center" wrapText="1"/>
    </xf>
    <xf numFmtId="3" fontId="27" fillId="15" borderId="3" xfId="5" applyNumberFormat="1" applyFont="1" applyFill="1" applyBorder="1" applyAlignment="1">
      <alignment horizontal="center" vertical="center"/>
    </xf>
    <xf numFmtId="3" fontId="27" fillId="2" borderId="0" xfId="5" applyNumberFormat="1" applyFont="1" applyFill="1" applyAlignment="1">
      <alignment horizontal="center" vertical="center"/>
    </xf>
    <xf numFmtId="3" fontId="28" fillId="2" borderId="0" xfId="5" applyNumberFormat="1" applyFont="1" applyFill="1" applyAlignment="1">
      <alignment horizontal="center" vertical="center"/>
    </xf>
    <xf numFmtId="0" fontId="25" fillId="2" borderId="0" xfId="5" applyFont="1" applyFill="1"/>
    <xf numFmtId="9" fontId="29" fillId="15" borderId="3" xfId="6" applyFont="1" applyFill="1" applyBorder="1" applyAlignment="1">
      <alignment horizontal="center" vertical="center"/>
    </xf>
    <xf numFmtId="0" fontId="26" fillId="2" borderId="9" xfId="5" applyFont="1" applyFill="1" applyBorder="1" applyAlignment="1">
      <alignment horizontal="left" vertical="center" wrapText="1"/>
    </xf>
    <xf numFmtId="0" fontId="30" fillId="16" borderId="11" xfId="5" applyFont="1" applyFill="1" applyBorder="1" applyAlignment="1">
      <alignment horizontal="left" vertical="center" wrapText="1"/>
    </xf>
    <xf numFmtId="1" fontId="30" fillId="15" borderId="1" xfId="5" applyNumberFormat="1" applyFont="1" applyFill="1" applyBorder="1" applyAlignment="1">
      <alignment horizontal="center" vertical="center"/>
    </xf>
    <xf numFmtId="1" fontId="30" fillId="15" borderId="5" xfId="5" applyNumberFormat="1" applyFont="1" applyFill="1" applyBorder="1" applyAlignment="1">
      <alignment horizontal="center" vertical="center"/>
    </xf>
    <xf numFmtId="1" fontId="28" fillId="2" borderId="0" xfId="5" applyNumberFormat="1" applyFont="1" applyFill="1" applyAlignment="1">
      <alignment horizontal="center" vertical="center"/>
    </xf>
    <xf numFmtId="165" fontId="30" fillId="15" borderId="1" xfId="5" applyNumberFormat="1" applyFont="1" applyFill="1" applyBorder="1" applyAlignment="1">
      <alignment horizontal="center" vertical="center"/>
    </xf>
    <xf numFmtId="0" fontId="30" fillId="15" borderId="5" xfId="5" applyFont="1" applyFill="1" applyBorder="1" applyAlignment="1">
      <alignment horizontal="center" vertical="center"/>
    </xf>
    <xf numFmtId="0" fontId="30" fillId="16" borderId="9" xfId="5" applyFont="1" applyFill="1" applyBorder="1" applyAlignment="1">
      <alignment horizontal="left" vertical="center" wrapText="1"/>
    </xf>
    <xf numFmtId="0" fontId="30" fillId="16" borderId="0" xfId="5" applyFont="1" applyFill="1" applyAlignment="1">
      <alignment horizontal="left" vertical="center" wrapText="1"/>
    </xf>
    <xf numFmtId="0" fontId="25" fillId="2" borderId="9" xfId="5" applyFont="1" applyFill="1" applyBorder="1"/>
    <xf numFmtId="0" fontId="31" fillId="18" borderId="11" xfId="5" applyFont="1" applyFill="1" applyBorder="1" applyAlignment="1">
      <alignment horizontal="left" vertical="center" wrapText="1"/>
    </xf>
    <xf numFmtId="1" fontId="30" fillId="15" borderId="3" xfId="5" applyNumberFormat="1" applyFont="1" applyFill="1" applyBorder="1" applyAlignment="1">
      <alignment horizontal="center" vertical="center"/>
    </xf>
    <xf numFmtId="0" fontId="32" fillId="15" borderId="5" xfId="5" applyFont="1" applyFill="1" applyBorder="1" applyAlignment="1">
      <alignment horizontal="center" vertical="center"/>
    </xf>
    <xf numFmtId="9" fontId="33" fillId="2" borderId="0" xfId="6" applyFont="1" applyFill="1" applyAlignment="1">
      <alignment horizontal="center" vertical="center"/>
    </xf>
    <xf numFmtId="2" fontId="30" fillId="2" borderId="0" xfId="5" applyNumberFormat="1" applyFont="1" applyFill="1" applyAlignment="1">
      <alignment horizontal="center" vertical="center"/>
    </xf>
    <xf numFmtId="0" fontId="30" fillId="2" borderId="0" xfId="5" applyFont="1" applyFill="1" applyAlignment="1">
      <alignment horizontal="center" vertical="center"/>
    </xf>
    <xf numFmtId="0" fontId="31" fillId="19" borderId="11" xfId="5" applyFont="1" applyFill="1" applyBorder="1" applyAlignment="1">
      <alignment horizontal="left" vertical="center" wrapText="1"/>
    </xf>
    <xf numFmtId="0" fontId="31" fillId="20" borderId="11" xfId="5" applyFont="1" applyFill="1" applyBorder="1" applyAlignment="1">
      <alignment horizontal="left" vertical="center" wrapText="1"/>
    </xf>
    <xf numFmtId="0" fontId="25" fillId="2" borderId="0" xfId="5" applyFont="1" applyFill="1" applyAlignment="1">
      <alignment vertical="center"/>
    </xf>
    <xf numFmtId="0" fontId="34" fillId="2" borderId="11" xfId="5" applyFont="1" applyFill="1" applyBorder="1" applyAlignment="1">
      <alignment horizontal="left" vertical="center" wrapText="1"/>
    </xf>
    <xf numFmtId="165" fontId="35" fillId="15" borderId="3" xfId="5" applyNumberFormat="1" applyFont="1" applyFill="1" applyBorder="1" applyAlignment="1">
      <alignment horizontal="center" vertical="center"/>
    </xf>
    <xf numFmtId="1" fontId="35" fillId="15" borderId="3" xfId="5" applyNumberFormat="1" applyFont="1" applyFill="1" applyBorder="1" applyAlignment="1">
      <alignment horizontal="center" vertical="center"/>
    </xf>
    <xf numFmtId="2" fontId="36" fillId="2" borderId="0" xfId="5" applyNumberFormat="1" applyFont="1" applyFill="1" applyAlignment="1">
      <alignment horizontal="center" vertical="center"/>
    </xf>
    <xf numFmtId="0" fontId="36" fillId="2" borderId="0" xfId="5" applyFont="1" applyFill="1" applyAlignment="1">
      <alignment horizontal="center" vertical="center"/>
    </xf>
    <xf numFmtId="0" fontId="2" fillId="2" borderId="10" xfId="5" applyFill="1" applyBorder="1"/>
    <xf numFmtId="0" fontId="37" fillId="2" borderId="11" xfId="5" applyFont="1" applyFill="1" applyBorder="1" applyAlignment="1">
      <alignment horizontal="left" vertical="center" wrapText="1"/>
    </xf>
    <xf numFmtId="0" fontId="38" fillId="2" borderId="11" xfId="5" applyFont="1" applyFill="1" applyBorder="1" applyAlignment="1">
      <alignment horizontal="left" vertical="center" wrapText="1"/>
    </xf>
    <xf numFmtId="0" fontId="39" fillId="2" borderId="11" xfId="5" applyFont="1" applyFill="1" applyBorder="1" applyAlignment="1">
      <alignment horizontal="left" vertical="center" wrapText="1"/>
    </xf>
    <xf numFmtId="0" fontId="40" fillId="2" borderId="9" xfId="5" applyFont="1" applyFill="1" applyBorder="1" applyAlignment="1">
      <alignment horizontal="left" vertical="center" wrapText="1"/>
    </xf>
    <xf numFmtId="3" fontId="0" fillId="2" borderId="0" xfId="5" applyNumberFormat="1" applyFont="1" applyFill="1" applyAlignment="1">
      <alignment horizontal="center" vertical="center"/>
    </xf>
    <xf numFmtId="3" fontId="41" fillId="2" borderId="0" xfId="5" applyNumberFormat="1" applyFont="1" applyFill="1" applyAlignment="1">
      <alignment horizontal="center" vertical="center"/>
    </xf>
    <xf numFmtId="0" fontId="2" fillId="2" borderId="0" xfId="5" applyFill="1" applyAlignment="1">
      <alignment vertical="center"/>
    </xf>
    <xf numFmtId="0" fontId="24" fillId="17" borderId="11" xfId="5" applyFont="1" applyFill="1" applyBorder="1" applyAlignment="1">
      <alignment horizontal="left" vertical="center"/>
    </xf>
    <xf numFmtId="1" fontId="32" fillId="15" borderId="1" xfId="5" applyNumberFormat="1" applyFont="1" applyFill="1" applyBorder="1" applyAlignment="1">
      <alignment horizontal="center" vertical="center"/>
    </xf>
    <xf numFmtId="165" fontId="32" fillId="15" borderId="1" xfId="5" applyNumberFormat="1" applyFont="1" applyFill="1" applyBorder="1" applyAlignment="1">
      <alignment horizontal="center" vertical="center"/>
    </xf>
    <xf numFmtId="165" fontId="42" fillId="15" borderId="1" xfId="5" applyNumberFormat="1" applyFont="1" applyFill="1" applyBorder="1" applyAlignment="1" applyProtection="1">
      <alignment horizontal="center" vertical="center"/>
      <protection locked="0"/>
    </xf>
    <xf numFmtId="1" fontId="42" fillId="15" borderId="3" xfId="5" applyNumberFormat="1" applyFont="1" applyFill="1" applyBorder="1" applyAlignment="1">
      <alignment horizontal="center" vertical="center"/>
    </xf>
    <xf numFmtId="165" fontId="42" fillId="15" borderId="1" xfId="5" applyNumberFormat="1" applyFont="1" applyFill="1" applyBorder="1" applyAlignment="1">
      <alignment horizontal="center" vertical="center"/>
    </xf>
    <xf numFmtId="0" fontId="42" fillId="15" borderId="5" xfId="5" applyFont="1" applyFill="1" applyBorder="1" applyAlignment="1">
      <alignment horizontal="center" vertical="center"/>
    </xf>
    <xf numFmtId="0" fontId="25" fillId="2" borderId="9" xfId="5" applyFont="1" applyFill="1" applyBorder="1" applyAlignment="1">
      <alignment wrapText="1"/>
    </xf>
    <xf numFmtId="0" fontId="42" fillId="2" borderId="0" xfId="5" applyFont="1" applyFill="1"/>
    <xf numFmtId="0" fontId="45" fillId="0" borderId="3" xfId="0" applyFont="1" applyBorder="1" applyAlignment="1">
      <alignment wrapText="1"/>
    </xf>
    <xf numFmtId="3" fontId="32" fillId="15" borderId="3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wrapText="1"/>
    </xf>
    <xf numFmtId="0" fontId="27" fillId="0" borderId="0" xfId="0" applyFont="1" applyAlignment="1">
      <alignment horizontal="center" vertical="center"/>
    </xf>
    <xf numFmtId="4" fontId="27" fillId="15" borderId="3" xfId="0" applyNumberFormat="1" applyFont="1" applyFill="1" applyBorder="1" applyAlignment="1">
      <alignment horizontal="center" vertical="center"/>
    </xf>
    <xf numFmtId="0" fontId="24" fillId="18" borderId="11" xfId="5" applyFont="1" applyFill="1" applyBorder="1" applyAlignment="1">
      <alignment horizontal="left" vertical="center" wrapText="1"/>
    </xf>
    <xf numFmtId="0" fontId="27" fillId="15" borderId="3" xfId="0" applyFont="1" applyFill="1" applyBorder="1" applyAlignment="1">
      <alignment horizontal="center" vertical="center"/>
    </xf>
    <xf numFmtId="0" fontId="46" fillId="0" borderId="11" xfId="0" applyFont="1" applyBorder="1" applyAlignment="1">
      <alignment wrapText="1"/>
    </xf>
    <xf numFmtId="0" fontId="46" fillId="15" borderId="3" xfId="0" applyFont="1" applyFill="1" applyBorder="1" applyAlignment="1">
      <alignment horizontal="center" vertical="center" wrapText="1"/>
    </xf>
    <xf numFmtId="0" fontId="47" fillId="5" borderId="11" xfId="3" applyFont="1" applyFill="1" applyBorder="1" applyAlignment="1">
      <alignment horizontal="left" vertical="center" wrapText="1"/>
    </xf>
    <xf numFmtId="0" fontId="24" fillId="19" borderId="11" xfId="5" applyFont="1" applyFill="1" applyBorder="1" applyAlignment="1">
      <alignment horizontal="left" vertical="center" wrapText="1"/>
    </xf>
    <xf numFmtId="0" fontId="24" fillId="20" borderId="11" xfId="5" applyFont="1" applyFill="1" applyBorder="1" applyAlignment="1">
      <alignment horizontal="left" vertical="center" wrapText="1"/>
    </xf>
    <xf numFmtId="0" fontId="48" fillId="2" borderId="9" xfId="5" applyFont="1" applyFill="1" applyBorder="1" applyAlignment="1">
      <alignment horizontal="left" vertical="center"/>
    </xf>
    <xf numFmtId="2" fontId="27" fillId="22" borderId="3" xfId="5" applyNumberFormat="1" applyFont="1" applyFill="1" applyBorder="1" applyAlignment="1">
      <alignment horizontal="center" vertical="center"/>
    </xf>
    <xf numFmtId="2" fontId="27" fillId="2" borderId="0" xfId="5" applyNumberFormat="1" applyFont="1" applyFill="1" applyAlignment="1">
      <alignment horizontal="center" vertical="center"/>
    </xf>
    <xf numFmtId="0" fontId="32" fillId="2" borderId="11" xfId="5" applyFont="1" applyFill="1" applyBorder="1" applyAlignment="1">
      <alignment vertical="center" wrapText="1"/>
    </xf>
    <xf numFmtId="2" fontId="27" fillId="22" borderId="3" xfId="5" applyNumberFormat="1" applyFont="1" applyFill="1" applyBorder="1" applyAlignment="1" applyProtection="1">
      <alignment horizontal="right" vertical="center"/>
      <protection locked="0"/>
    </xf>
    <xf numFmtId="2" fontId="27" fillId="2" borderId="0" xfId="5" applyNumberFormat="1" applyFont="1" applyFill="1" applyAlignment="1">
      <alignment horizontal="right" vertical="center"/>
    </xf>
    <xf numFmtId="7" fontId="27" fillId="22" borderId="3" xfId="2" applyNumberFormat="1" applyFont="1" applyFill="1" applyBorder="1" applyAlignment="1" applyProtection="1">
      <alignment horizontal="right" vertical="center"/>
      <protection locked="0"/>
    </xf>
    <xf numFmtId="7" fontId="27" fillId="2" borderId="0" xfId="2" applyNumberFormat="1" applyFont="1" applyFill="1" applyAlignment="1">
      <alignment horizontal="right" vertical="center"/>
    </xf>
    <xf numFmtId="0" fontId="49" fillId="2" borderId="3" xfId="5" applyFont="1" applyFill="1" applyBorder="1" applyAlignment="1">
      <alignment vertical="center" wrapText="1"/>
    </xf>
    <xf numFmtId="3" fontId="25" fillId="2" borderId="0" xfId="5" applyNumberFormat="1" applyFont="1" applyFill="1"/>
    <xf numFmtId="0" fontId="50" fillId="2" borderId="0" xfId="5" applyFont="1" applyFill="1" applyAlignment="1">
      <alignment vertical="center" wrapText="1"/>
    </xf>
    <xf numFmtId="0" fontId="2" fillId="2" borderId="0" xfId="5" applyFill="1" applyAlignment="1">
      <alignment horizontal="right"/>
    </xf>
    <xf numFmtId="0" fontId="22" fillId="2" borderId="0" xfId="5" applyFont="1" applyFill="1" applyAlignment="1">
      <alignment horizontal="right"/>
    </xf>
    <xf numFmtId="0" fontId="51" fillId="2" borderId="0" xfId="5" applyFont="1" applyFill="1" applyAlignment="1">
      <alignment horizontal="center" vertical="center" wrapText="1"/>
    </xf>
    <xf numFmtId="0" fontId="59" fillId="15" borderId="11" xfId="5" applyFont="1" applyFill="1" applyBorder="1" applyAlignment="1">
      <alignment horizontal="left" vertical="center" wrapText="1"/>
    </xf>
    <xf numFmtId="3" fontId="30" fillId="15" borderId="3" xfId="5" applyNumberFormat="1" applyFont="1" applyFill="1" applyBorder="1" applyAlignment="1">
      <alignment horizontal="center" vertical="center"/>
    </xf>
    <xf numFmtId="0" fontId="30" fillId="15" borderId="3" xfId="5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/>
    </xf>
    <xf numFmtId="4" fontId="8" fillId="5" borderId="2" xfId="3" applyNumberFormat="1" applyFont="1" applyFill="1" applyBorder="1" applyAlignment="1">
      <alignment horizontal="center" vertical="center"/>
    </xf>
    <xf numFmtId="4" fontId="4" fillId="3" borderId="1" xfId="3" applyNumberFormat="1" applyFont="1" applyFill="1" applyBorder="1" applyAlignment="1">
      <alignment horizontal="center" vertical="center" wrapText="1"/>
    </xf>
    <xf numFmtId="4" fontId="4" fillId="3" borderId="2" xfId="3" applyNumberFormat="1" applyFont="1" applyFill="1" applyBorder="1" applyAlignment="1">
      <alignment horizontal="center" vertical="center" wrapText="1"/>
    </xf>
    <xf numFmtId="4" fontId="4" fillId="9" borderId="1" xfId="3" applyNumberFormat="1" applyFont="1" applyFill="1" applyBorder="1" applyAlignment="1">
      <alignment horizontal="center" vertical="center"/>
    </xf>
    <xf numFmtId="4" fontId="4" fillId="9" borderId="2" xfId="3" applyNumberFormat="1" applyFont="1" applyFill="1" applyBorder="1" applyAlignment="1">
      <alignment horizontal="center" vertical="center"/>
    </xf>
    <xf numFmtId="4" fontId="4" fillId="4" borderId="1" xfId="3" applyNumberFormat="1" applyFont="1" applyFill="1" applyBorder="1" applyAlignment="1">
      <alignment horizontal="center" vertical="center" wrapText="1"/>
    </xf>
    <xf numFmtId="4" fontId="4" fillId="4" borderId="2" xfId="3" applyNumberFormat="1" applyFont="1" applyFill="1" applyBorder="1" applyAlignment="1">
      <alignment horizontal="center" vertical="center" wrapText="1"/>
    </xf>
    <xf numFmtId="4" fontId="4" fillId="7" borderId="1" xfId="3" applyNumberFormat="1" applyFont="1" applyFill="1" applyBorder="1" applyAlignment="1">
      <alignment horizontal="center" vertical="center" wrapText="1"/>
    </xf>
    <xf numFmtId="4" fontId="4" fillId="7" borderId="2" xfId="3" applyNumberFormat="1" applyFont="1" applyFill="1" applyBorder="1" applyAlignment="1">
      <alignment horizontal="center" vertical="center" wrapText="1"/>
    </xf>
    <xf numFmtId="4" fontId="16" fillId="7" borderId="1" xfId="3" applyNumberFormat="1" applyFont="1" applyFill="1" applyBorder="1" applyAlignment="1">
      <alignment horizontal="center" vertical="center" wrapText="1"/>
    </xf>
    <xf numFmtId="4" fontId="16" fillId="7" borderId="2" xfId="3" applyNumberFormat="1" applyFont="1" applyFill="1" applyBorder="1" applyAlignment="1">
      <alignment horizontal="center" vertical="center" wrapText="1"/>
    </xf>
    <xf numFmtId="4" fontId="16" fillId="7" borderId="5" xfId="3" applyNumberFormat="1" applyFont="1" applyFill="1" applyBorder="1" applyAlignment="1">
      <alignment horizontal="center" vertical="center" wrapText="1"/>
    </xf>
    <xf numFmtId="4" fontId="16" fillId="9" borderId="1" xfId="3" applyNumberFormat="1" applyFont="1" applyFill="1" applyBorder="1" applyAlignment="1">
      <alignment horizontal="center" vertical="center" wrapText="1"/>
    </xf>
    <xf numFmtId="4" fontId="16" fillId="9" borderId="2" xfId="3" applyNumberFormat="1" applyFont="1" applyFill="1" applyBorder="1" applyAlignment="1">
      <alignment horizontal="center" vertical="center" wrapText="1"/>
    </xf>
    <xf numFmtId="4" fontId="16" fillId="9" borderId="5" xfId="3" applyNumberFormat="1" applyFont="1" applyFill="1" applyBorder="1" applyAlignment="1">
      <alignment horizontal="center" vertical="center" wrapText="1"/>
    </xf>
    <xf numFmtId="4" fontId="11" fillId="5" borderId="0" xfId="3" applyNumberFormat="1" applyFont="1" applyFill="1" applyAlignment="1">
      <alignment horizontal="center" vertical="center"/>
    </xf>
    <xf numFmtId="4" fontId="16" fillId="4" borderId="1" xfId="3" applyNumberFormat="1" applyFont="1" applyFill="1" applyBorder="1" applyAlignment="1">
      <alignment horizontal="center" vertical="center" wrapText="1"/>
    </xf>
    <xf numFmtId="4" fontId="16" fillId="4" borderId="2" xfId="3" applyNumberFormat="1" applyFont="1" applyFill="1" applyBorder="1" applyAlignment="1">
      <alignment horizontal="center" vertical="center" wrapText="1"/>
    </xf>
    <xf numFmtId="4" fontId="16" fillId="3" borderId="3" xfId="3" applyNumberFormat="1" applyFont="1" applyFill="1" applyBorder="1" applyAlignment="1">
      <alignment horizontal="center" vertical="center" wrapText="1"/>
    </xf>
    <xf numFmtId="4" fontId="11" fillId="5" borderId="2" xfId="3" applyNumberFormat="1" applyFont="1" applyFill="1" applyBorder="1" applyAlignment="1">
      <alignment horizontal="center" vertical="center"/>
    </xf>
    <xf numFmtId="4" fontId="42" fillId="10" borderId="9" xfId="3" applyNumberFormat="1" applyFont="1" applyFill="1" applyBorder="1" applyAlignment="1">
      <alignment horizontal="center" vertical="center" wrapText="1"/>
    </xf>
    <xf numFmtId="4" fontId="42" fillId="10" borderId="0" xfId="3" applyNumberFormat="1" applyFont="1" applyFill="1" applyAlignment="1">
      <alignment horizontal="center" vertical="center" wrapText="1"/>
    </xf>
    <xf numFmtId="0" fontId="23" fillId="21" borderId="9" xfId="5" applyFont="1" applyFill="1" applyBorder="1" applyAlignment="1">
      <alignment horizontal="center" vertical="center"/>
    </xf>
    <xf numFmtId="0" fontId="23" fillId="21" borderId="0" xfId="5" applyFont="1" applyFill="1" applyAlignment="1">
      <alignment horizontal="center" vertical="center"/>
    </xf>
    <xf numFmtId="0" fontId="23" fillId="21" borderId="10" xfId="5" applyFont="1" applyFill="1" applyBorder="1" applyAlignment="1">
      <alignment horizontal="center" vertical="center"/>
    </xf>
    <xf numFmtId="4" fontId="23" fillId="14" borderId="6" xfId="4" applyNumberFormat="1" applyFont="1" applyFill="1" applyBorder="1" applyAlignment="1">
      <alignment horizontal="center" vertical="center" wrapText="1"/>
    </xf>
    <xf numFmtId="4" fontId="23" fillId="14" borderId="7" xfId="4" applyNumberFormat="1" applyFont="1" applyFill="1" applyBorder="1" applyAlignment="1">
      <alignment horizontal="center" vertical="center" wrapText="1"/>
    </xf>
    <xf numFmtId="4" fontId="23" fillId="14" borderId="8" xfId="4" applyNumberFormat="1" applyFont="1" applyFill="1" applyBorder="1" applyAlignment="1">
      <alignment horizontal="center" vertical="center" wrapText="1"/>
    </xf>
    <xf numFmtId="0" fontId="23" fillId="17" borderId="9" xfId="5" applyFont="1" applyFill="1" applyBorder="1" applyAlignment="1">
      <alignment horizontal="center" vertical="center"/>
    </xf>
    <xf numFmtId="0" fontId="23" fillId="17" borderId="0" xfId="5" applyFont="1" applyFill="1" applyAlignment="1">
      <alignment horizontal="center" vertical="center"/>
    </xf>
    <xf numFmtId="0" fontId="23" fillId="17" borderId="10" xfId="5" applyFont="1" applyFill="1" applyBorder="1" applyAlignment="1">
      <alignment horizontal="center" vertical="center"/>
    </xf>
    <xf numFmtId="0" fontId="43" fillId="2" borderId="9" xfId="5" applyFont="1" applyFill="1" applyBorder="1" applyAlignment="1">
      <alignment horizontal="left" vertical="center" wrapText="1"/>
    </xf>
    <xf numFmtId="0" fontId="43" fillId="2" borderId="0" xfId="5" applyFont="1" applyFill="1" applyAlignment="1">
      <alignment horizontal="left" vertical="center" wrapText="1"/>
    </xf>
    <xf numFmtId="4" fontId="23" fillId="14" borderId="0" xfId="4" applyNumberFormat="1" applyFont="1" applyFill="1" applyAlignment="1">
      <alignment horizontal="center" vertical="center" wrapText="1"/>
    </xf>
    <xf numFmtId="4" fontId="44" fillId="10" borderId="9" xfId="1" applyNumberFormat="1" applyFont="1" applyFill="1" applyBorder="1" applyAlignment="1">
      <alignment horizontal="center" vertical="center" wrapText="1"/>
    </xf>
    <xf numFmtId="4" fontId="44" fillId="10" borderId="0" xfId="1" applyNumberFormat="1" applyFont="1" applyFill="1" applyAlignment="1">
      <alignment horizontal="center" vertical="center" wrapText="1"/>
    </xf>
    <xf numFmtId="4" fontId="42" fillId="10" borderId="10" xfId="3" applyNumberFormat="1" applyFont="1" applyFill="1" applyBorder="1" applyAlignment="1">
      <alignment horizontal="center" vertical="center" wrapText="1"/>
    </xf>
  </cellXfs>
  <cellStyles count="7">
    <cellStyle name="Lien hypertexte" xfId="1" builtinId="8"/>
    <cellStyle name="Monétaire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urcentage" xfId="6" builtinId="5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 du gaspillage alimentaire (étapes)</a:t>
            </a:r>
          </a:p>
        </c:rich>
      </c:tx>
      <c:layout>
        <c:manualLayout>
          <c:xMode val="edge"/>
          <c:yMode val="edge"/>
          <c:x val="2.1253000000000001E-2"/>
          <c:y val="6.2649999999999997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134099999999999"/>
          <c:y val="0.245173"/>
          <c:w val="0.42445500000000003"/>
          <c:h val="0.63801699999999995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5D-4ED2-B7B9-0DF6800D669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5D-4ED2-B7B9-0DF6800D669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A68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5D-4ED2-B7B9-0DF6800D6690}"/>
              </c:ext>
            </c:extLst>
          </c:dPt>
          <c:dLbls>
            <c:dLbl>
              <c:idx val="2"/>
              <c:layout>
                <c:manualLayout>
                  <c:x val="-8.4968000000000002E-2"/>
                  <c:y val="6.711499999999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5D-4ED2-B7B9-0DF6800D6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D-4ED2-B7B9-0DF6800D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&amp;L&amp;G&amp;C
Synthèse des résultats 
Pesée par composante
5 jours
&amp;R
Version 01 - Septembre 2025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Source du gaspillage alimentaire par composante (%)</a:t>
            </a:r>
            <a:endParaRPr lang="fr-FR"/>
          </a:p>
        </c:rich>
      </c:tx>
      <c:layout>
        <c:manualLayout>
          <c:xMode val="edge"/>
          <c:yMode val="edge"/>
          <c:x val="0.11962"/>
          <c:y val="0.30046200000000001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937399999999999"/>
          <c:y val="0.27881600000000001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F-4253-A485-86667103D5E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9F-4253-A485-86667103D5E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9F-4253-A485-86667103D5E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9F-4253-A485-86667103D5E0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F-4253-A485-86667103D5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663682-639B-47B2-9441-C108FC5EC510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9F-4253-A485-86667103D5E0}"/>
                </c:ext>
              </c:extLst>
            </c:dLbl>
            <c:dLbl>
              <c:idx val="2"/>
              <c:layout>
                <c:manualLayout>
                  <c:x val="-9.0189999999999992E-3"/>
                  <c:y val="3.573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F-4253-A485-86667103D5E0}"/>
                </c:ext>
              </c:extLst>
            </c:dLbl>
            <c:dLbl>
              <c:idx val="3"/>
              <c:layout>
                <c:manualLayout>
                  <c:x val="0.153803"/>
                  <c:y val="3.01839999999999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F-4253-A485-86667103D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Synthèse!$A$16:$A$19</c:f>
              <c:strCache>
                <c:ptCount val="4"/>
                <c:pt idx="0">
                  <c:v>dont gaspillage composante n°1 …................................</c:v>
                </c:pt>
                <c:pt idx="1">
                  <c:v>dont gaspillage composante n°2 …................................</c:v>
                </c:pt>
                <c:pt idx="2">
                  <c:v>dont gaspillage composante n°3 …................................</c:v>
                </c:pt>
                <c:pt idx="3">
                  <c:v>dont gaspillage composante n°4 …................................</c:v>
                </c:pt>
              </c:strCache>
            </c:strRef>
          </c:cat>
          <c:val>
            <c:numRef>
              <c:f>Synthèse!$D$16:$D$19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F-4253-A485-86667103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7810500" y="11807686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382263</xdr:colOff>
      <xdr:row>9</xdr:row>
      <xdr:rowOff>7620</xdr:rowOff>
    </xdr:from>
    <xdr:to>
      <xdr:col>6</xdr:col>
      <xdr:colOff>719667</xdr:colOff>
      <xdr:row>15</xdr:row>
      <xdr:rowOff>84666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1966594</xdr:colOff>
      <xdr:row>27</xdr:row>
      <xdr:rowOff>179917</xdr:rowOff>
    </xdr:from>
    <xdr:to>
      <xdr:col>2</xdr:col>
      <xdr:colOff>778298</xdr:colOff>
      <xdr:row>29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591511" y="8329084"/>
          <a:ext cx="857250" cy="297179"/>
        </a:xfrm>
        <a:prstGeom prst="rect">
          <a:avLst/>
        </a:prstGeom>
      </xdr:spPr>
    </xdr:pic>
    <xdr:clientData/>
  </xdr:twoCellAnchor>
  <xdr:twoCellAnchor>
    <xdr:from>
      <xdr:col>3</xdr:col>
      <xdr:colOff>286807</xdr:colOff>
      <xdr:row>10</xdr:row>
      <xdr:rowOff>162559</xdr:rowOff>
    </xdr:from>
    <xdr:to>
      <xdr:col>7</xdr:col>
      <xdr:colOff>220776</xdr:colOff>
      <xdr:row>24</xdr:row>
      <xdr:rowOff>201562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BreakPreview" topLeftCell="A36" zoomScale="30" workbookViewId="0">
      <selection activeCell="AP39" sqref="AP39"/>
    </sheetView>
  </sheetViews>
  <sheetFormatPr baseColWidth="10" defaultColWidth="3.109375" defaultRowHeight="15"/>
  <cols>
    <col min="1" max="1" width="102.33203125" style="1" customWidth="1"/>
    <col min="2" max="6" width="63.6640625" style="1" customWidth="1"/>
    <col min="7" max="16384" width="3.109375" style="1"/>
  </cols>
  <sheetData>
    <row r="1" spans="1:6" s="2" customFormat="1" ht="72.599999999999994" customHeight="1">
      <c r="A1" s="121" t="s">
        <v>0</v>
      </c>
      <c r="B1" s="122"/>
      <c r="C1" s="122"/>
      <c r="D1" s="122"/>
      <c r="E1" s="122"/>
      <c r="F1" s="122"/>
    </row>
    <row r="2" spans="1:6" ht="73.5" customHeight="1">
      <c r="A2" s="125" t="s">
        <v>1</v>
      </c>
      <c r="B2" s="126"/>
      <c r="C2" s="126"/>
      <c r="D2" s="126"/>
      <c r="E2" s="126"/>
      <c r="F2" s="126"/>
    </row>
    <row r="3" spans="1:6" ht="4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45">
      <c r="A4" s="3"/>
      <c r="B4" s="5" t="s">
        <v>7</v>
      </c>
      <c r="C4" s="5" t="s">
        <v>7</v>
      </c>
      <c r="D4" s="5" t="s">
        <v>7</v>
      </c>
      <c r="E4" s="5" t="s">
        <v>7</v>
      </c>
      <c r="F4" s="5" t="s">
        <v>7</v>
      </c>
    </row>
    <row r="5" spans="1:6" ht="100.2" customHeight="1">
      <c r="A5" s="6" t="s">
        <v>8</v>
      </c>
      <c r="B5" s="7"/>
      <c r="C5" s="7"/>
      <c r="D5" s="7"/>
      <c r="E5" s="7"/>
      <c r="F5" s="7"/>
    </row>
    <row r="6" spans="1:6" ht="100.2" customHeight="1">
      <c r="A6" s="6" t="s">
        <v>9</v>
      </c>
      <c r="B6" s="7"/>
      <c r="C6" s="7"/>
      <c r="D6" s="7"/>
      <c r="E6" s="7"/>
      <c r="F6" s="7"/>
    </row>
    <row r="7" spans="1:6" ht="48.6" customHeight="1">
      <c r="A7" s="8"/>
      <c r="B7" s="9"/>
      <c r="C7" s="9"/>
      <c r="D7" s="9"/>
      <c r="E7" s="9"/>
      <c r="F7" s="9"/>
    </row>
    <row r="8" spans="1:6" ht="150" customHeight="1">
      <c r="A8" s="10" t="s">
        <v>10</v>
      </c>
      <c r="B8" s="11"/>
      <c r="C8" s="11"/>
      <c r="D8" s="11"/>
      <c r="E8" s="11"/>
      <c r="F8" s="11"/>
    </row>
    <row r="9" spans="1:6" ht="150" customHeight="1">
      <c r="A9" s="12" t="s">
        <v>11</v>
      </c>
      <c r="B9" s="11"/>
      <c r="C9" s="11"/>
      <c r="D9" s="11"/>
      <c r="E9" s="11"/>
      <c r="F9" s="11"/>
    </row>
    <row r="10" spans="1:6" ht="150" customHeight="1">
      <c r="A10" s="13" t="s">
        <v>12</v>
      </c>
      <c r="B10" s="14"/>
      <c r="C10" s="15"/>
      <c r="D10" s="16"/>
      <c r="E10" s="16"/>
      <c r="F10" s="16"/>
    </row>
    <row r="11" spans="1:6" ht="150" customHeight="1">
      <c r="A11" s="6" t="s">
        <v>13</v>
      </c>
      <c r="B11" s="11"/>
      <c r="C11" s="11"/>
      <c r="D11" s="11"/>
      <c r="E11" s="11"/>
      <c r="F11" s="11"/>
    </row>
    <row r="12" spans="1:6" ht="350.25" customHeight="1">
      <c r="A12" s="6" t="s">
        <v>14</v>
      </c>
      <c r="B12" s="119"/>
      <c r="C12" s="120"/>
      <c r="D12" s="120"/>
      <c r="E12" s="120"/>
      <c r="F12" s="120"/>
    </row>
    <row r="13" spans="1:6" s="2" customFormat="1" ht="72.599999999999994" customHeight="1">
      <c r="A13" s="121" t="s">
        <v>0</v>
      </c>
      <c r="B13" s="122"/>
      <c r="C13" s="122"/>
      <c r="D13" s="122"/>
      <c r="E13" s="122"/>
      <c r="F13" s="122"/>
    </row>
    <row r="14" spans="1:6" ht="108" customHeight="1">
      <c r="A14" s="127" t="s">
        <v>15</v>
      </c>
      <c r="B14" s="128"/>
      <c r="C14" s="128"/>
      <c r="D14" s="128"/>
      <c r="E14" s="128"/>
      <c r="F14" s="128"/>
    </row>
    <row r="15" spans="1:6" ht="45">
      <c r="A15" s="3"/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</row>
    <row r="16" spans="1:6" ht="45">
      <c r="A16" s="3"/>
      <c r="B16" s="5" t="s">
        <v>7</v>
      </c>
      <c r="C16" s="5" t="s">
        <v>7</v>
      </c>
      <c r="D16" s="5" t="s">
        <v>7</v>
      </c>
      <c r="E16" s="5" t="s">
        <v>7</v>
      </c>
      <c r="F16" s="5" t="s">
        <v>7</v>
      </c>
    </row>
    <row r="17" spans="1:6" ht="100.2" customHeight="1">
      <c r="A17" s="6" t="s">
        <v>8</v>
      </c>
      <c r="B17" s="7"/>
      <c r="C17" s="7"/>
      <c r="D17" s="7"/>
      <c r="E17" s="7"/>
      <c r="F17" s="7"/>
    </row>
    <row r="18" spans="1:6" ht="100.2" customHeight="1">
      <c r="A18" s="6" t="s">
        <v>9</v>
      </c>
      <c r="B18" s="7"/>
      <c r="C18" s="7"/>
      <c r="D18" s="7"/>
      <c r="E18" s="7"/>
      <c r="F18" s="7"/>
    </row>
    <row r="19" spans="1:6" ht="48.6" customHeight="1">
      <c r="A19" s="8"/>
      <c r="B19" s="9"/>
      <c r="C19" s="9"/>
      <c r="D19" s="9"/>
      <c r="E19" s="9"/>
      <c r="F19" s="9"/>
    </row>
    <row r="20" spans="1:6" ht="150" customHeight="1">
      <c r="A20" s="10" t="s">
        <v>10</v>
      </c>
      <c r="B20" s="11"/>
      <c r="C20" s="11"/>
      <c r="D20" s="11"/>
      <c r="E20" s="11"/>
      <c r="F20" s="11"/>
    </row>
    <row r="21" spans="1:6" ht="150" customHeight="1">
      <c r="A21" s="12" t="s">
        <v>16</v>
      </c>
      <c r="B21" s="17"/>
      <c r="C21" s="17"/>
      <c r="D21" s="17"/>
      <c r="E21" s="17"/>
      <c r="F21" s="17"/>
    </row>
    <row r="22" spans="1:6" ht="150" customHeight="1">
      <c r="A22" s="12" t="s">
        <v>17</v>
      </c>
      <c r="B22" s="17"/>
      <c r="C22" s="17"/>
      <c r="D22" s="17"/>
      <c r="E22" s="17"/>
      <c r="F22" s="17"/>
    </row>
    <row r="23" spans="1:6" ht="150" customHeight="1">
      <c r="A23" s="12" t="s">
        <v>18</v>
      </c>
      <c r="B23" s="17"/>
      <c r="C23" s="17"/>
      <c r="D23" s="17"/>
      <c r="E23" s="17"/>
      <c r="F23" s="17"/>
    </row>
    <row r="24" spans="1:6" ht="150" customHeight="1">
      <c r="A24" s="12" t="s">
        <v>19</v>
      </c>
      <c r="B24" s="17"/>
      <c r="C24" s="17"/>
      <c r="D24" s="17"/>
      <c r="E24" s="17"/>
      <c r="F24" s="17"/>
    </row>
    <row r="25" spans="1:6" ht="150" customHeight="1">
      <c r="A25" s="13" t="s">
        <v>12</v>
      </c>
      <c r="B25" s="14"/>
      <c r="C25" s="18"/>
      <c r="D25" s="16"/>
      <c r="E25" s="16"/>
      <c r="F25" s="16"/>
    </row>
    <row r="26" spans="1:6" ht="150" customHeight="1">
      <c r="A26" s="6" t="s">
        <v>20</v>
      </c>
      <c r="B26" s="19"/>
      <c r="C26" s="20"/>
      <c r="D26" s="19"/>
      <c r="E26" s="19"/>
      <c r="F26" s="19"/>
    </row>
    <row r="27" spans="1:6" ht="369" customHeight="1">
      <c r="A27" s="6" t="s">
        <v>14</v>
      </c>
      <c r="B27" s="119"/>
      <c r="C27" s="120"/>
      <c r="D27" s="120"/>
      <c r="E27" s="120"/>
      <c r="F27" s="120"/>
    </row>
    <row r="28" spans="1:6" s="2" customFormat="1" ht="72.599999999999994" customHeight="1">
      <c r="A28" s="121" t="s">
        <v>0</v>
      </c>
      <c r="B28" s="122"/>
      <c r="C28" s="122"/>
      <c r="D28" s="122"/>
      <c r="E28" s="122"/>
      <c r="F28" s="122"/>
    </row>
    <row r="29" spans="1:6" ht="74.400000000000006" customHeight="1">
      <c r="A29" s="123" t="s">
        <v>21</v>
      </c>
      <c r="B29" s="124"/>
      <c r="C29" s="124"/>
      <c r="D29" s="124"/>
      <c r="E29" s="124"/>
      <c r="F29" s="124"/>
    </row>
    <row r="30" spans="1:6" ht="45">
      <c r="A30" s="3"/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</row>
    <row r="31" spans="1:6" ht="45">
      <c r="A31" s="3"/>
      <c r="B31" s="5" t="s">
        <v>7</v>
      </c>
      <c r="C31" s="5" t="s">
        <v>7</v>
      </c>
      <c r="D31" s="5" t="s">
        <v>7</v>
      </c>
      <c r="E31" s="5" t="s">
        <v>7</v>
      </c>
      <c r="F31" s="5" t="s">
        <v>7</v>
      </c>
    </row>
    <row r="32" spans="1:6" ht="100.2" customHeight="1">
      <c r="A32" s="6" t="s">
        <v>8</v>
      </c>
      <c r="B32" s="7"/>
      <c r="C32" s="7"/>
      <c r="D32" s="7"/>
      <c r="E32" s="7"/>
      <c r="F32" s="7"/>
    </row>
    <row r="33" spans="1:6" ht="100.2" customHeight="1">
      <c r="A33" s="6" t="s">
        <v>9</v>
      </c>
      <c r="B33" s="7"/>
      <c r="C33" s="7"/>
      <c r="D33" s="7"/>
      <c r="E33" s="7"/>
      <c r="F33" s="7"/>
    </row>
    <row r="34" spans="1:6" ht="48.6" customHeight="1">
      <c r="A34" s="8"/>
      <c r="B34" s="9"/>
      <c r="C34" s="9"/>
      <c r="D34" s="9"/>
      <c r="E34" s="9"/>
      <c r="F34" s="9"/>
    </row>
    <row r="35" spans="1:6" ht="150" customHeight="1">
      <c r="A35" s="10" t="s">
        <v>10</v>
      </c>
      <c r="B35" s="11"/>
      <c r="C35" s="11"/>
      <c r="D35" s="11"/>
      <c r="E35" s="11"/>
      <c r="F35" s="11"/>
    </row>
    <row r="36" spans="1:6" ht="189.75" customHeight="1">
      <c r="A36" s="12" t="s">
        <v>16</v>
      </c>
      <c r="B36" s="17"/>
      <c r="C36" s="17"/>
      <c r="D36" s="17"/>
      <c r="E36" s="17"/>
      <c r="F36" s="17"/>
    </row>
    <row r="37" spans="1:6" ht="189.75" customHeight="1">
      <c r="A37" s="12" t="s">
        <v>17</v>
      </c>
      <c r="B37" s="17"/>
      <c r="C37" s="17"/>
      <c r="D37" s="17"/>
      <c r="E37" s="17"/>
      <c r="F37" s="17"/>
    </row>
    <row r="38" spans="1:6" ht="189.75" customHeight="1">
      <c r="A38" s="12" t="s">
        <v>18</v>
      </c>
      <c r="B38" s="17"/>
      <c r="C38" s="17"/>
      <c r="D38" s="17"/>
      <c r="E38" s="17"/>
      <c r="F38" s="17"/>
    </row>
    <row r="39" spans="1:6" ht="189.75" customHeight="1">
      <c r="A39" s="12" t="s">
        <v>19</v>
      </c>
      <c r="B39" s="17"/>
      <c r="C39" s="17"/>
      <c r="D39" s="17"/>
      <c r="E39" s="17"/>
      <c r="F39" s="17"/>
    </row>
    <row r="40" spans="1:6" ht="189.75" customHeight="1">
      <c r="A40" s="13" t="s">
        <v>12</v>
      </c>
      <c r="B40" s="14"/>
      <c r="C40" s="18"/>
      <c r="D40" s="16"/>
      <c r="E40" s="16"/>
      <c r="F40" s="16"/>
    </row>
    <row r="41" spans="1:6" ht="150" customHeight="1">
      <c r="A41" s="6" t="s">
        <v>22</v>
      </c>
      <c r="B41" s="19"/>
      <c r="C41" s="20"/>
      <c r="D41" s="19"/>
      <c r="E41" s="19"/>
      <c r="F41" s="19"/>
    </row>
    <row r="42" spans="1:6" ht="408" customHeight="1">
      <c r="A42" s="6" t="s">
        <v>14</v>
      </c>
      <c r="B42" s="119"/>
      <c r="C42" s="120"/>
      <c r="D42" s="120"/>
      <c r="E42" s="120"/>
      <c r="F42" s="120"/>
    </row>
  </sheetData>
  <sheetProtection sheet="1" objects="1" scenarios="1"/>
  <mergeCells count="9">
    <mergeCell ref="B27:F27"/>
    <mergeCell ref="A28:F28"/>
    <mergeCell ref="A29:F29"/>
    <mergeCell ref="B42:F42"/>
    <mergeCell ref="A1:F1"/>
    <mergeCell ref="A2:F2"/>
    <mergeCell ref="B12:F12"/>
    <mergeCell ref="A13:F13"/>
    <mergeCell ref="A14:F14"/>
  </mergeCells>
  <conditionalFormatting sqref="A10">
    <cfRule type="duplicateValues" dxfId="8" priority="3"/>
  </conditionalFormatting>
  <conditionalFormatting sqref="A25">
    <cfRule type="duplicateValues" dxfId="7" priority="2"/>
  </conditionalFormatting>
  <conditionalFormatting sqref="A40">
    <cfRule type="duplicateValues" dxfId="6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9" fitToWidth="0" fitToHeight="0" orientation="landscape" r:id="rId1"/>
  <headerFooter scaleWithDoc="0">
    <oddHeader>&amp;L&amp;G&amp;C
Fiche relevé 5 jours
Pesée par composante&amp;R
Version 01 - Septembre 2025</oddHeader>
  </headerFooter>
  <rowBreaks count="2" manualBreakCount="2">
    <brk id="12" max="10" man="1"/>
    <brk id="27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31"/>
  <sheetViews>
    <sheetView topLeftCell="A22" zoomScale="39" workbookViewId="0">
      <pane xSplit="1" topLeftCell="B1" activePane="topRight" state="frozen"/>
      <selection activeCell="DI24" sqref="DI24"/>
      <selection pane="topRight" activeCell="A22" sqref="A22"/>
    </sheetView>
  </sheetViews>
  <sheetFormatPr baseColWidth="10" defaultColWidth="0.44140625" defaultRowHeight="21"/>
  <cols>
    <col min="1" max="1" width="84.6640625" style="22" customWidth="1"/>
    <col min="2" max="7" width="50.6640625" style="21" customWidth="1"/>
    <col min="8" max="16384" width="0.44140625" style="21"/>
  </cols>
  <sheetData>
    <row r="1" spans="1:7" s="2" customFormat="1" ht="72.599999999999994" customHeight="1">
      <c r="A1" s="138" t="s">
        <v>23</v>
      </c>
      <c r="B1" s="138"/>
      <c r="C1" s="138"/>
      <c r="D1" s="138"/>
      <c r="E1" s="138"/>
      <c r="F1" s="138"/>
      <c r="G1" s="138"/>
    </row>
    <row r="2" spans="1:7" ht="31.8">
      <c r="A2" s="23"/>
      <c r="B2" s="139"/>
      <c r="C2" s="139"/>
      <c r="D2" s="139"/>
      <c r="E2" s="139"/>
      <c r="F2" s="139"/>
      <c r="G2" s="24"/>
    </row>
    <row r="3" spans="1:7" ht="48" customHeight="1">
      <c r="A3" s="25" t="s">
        <v>24</v>
      </c>
      <c r="B3" s="26" t="s">
        <v>25</v>
      </c>
      <c r="C3" s="26" t="s">
        <v>26</v>
      </c>
      <c r="D3" s="26" t="s">
        <v>27</v>
      </c>
      <c r="E3" s="26" t="s">
        <v>28</v>
      </c>
      <c r="F3" s="26" t="s">
        <v>29</v>
      </c>
      <c r="G3" s="3"/>
    </row>
    <row r="4" spans="1:7" ht="42.6" customHeight="1">
      <c r="A4" s="25"/>
      <c r="B4" s="16" t="s">
        <v>7</v>
      </c>
      <c r="C4" s="16" t="s">
        <v>7</v>
      </c>
      <c r="D4" s="16" t="s">
        <v>7</v>
      </c>
      <c r="E4" s="16" t="s">
        <v>7</v>
      </c>
      <c r="F4" s="16" t="s">
        <v>7</v>
      </c>
      <c r="G4" s="3" t="s">
        <v>30</v>
      </c>
    </row>
    <row r="5" spans="1:7" ht="84.9" customHeight="1">
      <c r="A5" s="25" t="s">
        <v>8</v>
      </c>
      <c r="B5" s="27"/>
      <c r="C5" s="27"/>
      <c r="D5" s="27"/>
      <c r="E5" s="27"/>
      <c r="F5" s="27"/>
      <c r="G5" s="28">
        <f t="shared" ref="G5:G9" si="0">SUM(B5:F5)</f>
        <v>0</v>
      </c>
    </row>
    <row r="6" spans="1:7" ht="84.9" customHeight="1">
      <c r="A6" s="25" t="s">
        <v>9</v>
      </c>
      <c r="B6" s="27"/>
      <c r="C6" s="27"/>
      <c r="D6" s="27"/>
      <c r="E6" s="27"/>
      <c r="F6" s="27"/>
      <c r="G6" s="28">
        <f t="shared" si="0"/>
        <v>0</v>
      </c>
    </row>
    <row r="7" spans="1:7" ht="42" customHeight="1">
      <c r="A7" s="29"/>
      <c r="B7" s="135"/>
      <c r="C7" s="135"/>
      <c r="D7" s="135"/>
      <c r="E7" s="135"/>
      <c r="F7" s="135"/>
      <c r="G7" s="29"/>
    </row>
    <row r="8" spans="1:7" ht="49.95" customHeight="1">
      <c r="A8" s="136" t="s">
        <v>31</v>
      </c>
      <c r="B8" s="137"/>
      <c r="C8" s="137"/>
      <c r="D8" s="137"/>
      <c r="E8" s="137"/>
      <c r="F8" s="137"/>
      <c r="G8" s="30"/>
    </row>
    <row r="9" spans="1:7" ht="150" customHeight="1">
      <c r="A9" s="31" t="s">
        <v>32</v>
      </c>
      <c r="B9" s="32"/>
      <c r="C9" s="32"/>
      <c r="D9" s="32"/>
      <c r="E9" s="32"/>
      <c r="F9" s="32"/>
      <c r="G9" s="33">
        <f t="shared" si="0"/>
        <v>0</v>
      </c>
    </row>
    <row r="10" spans="1:7" ht="150" customHeight="1">
      <c r="A10" s="34" t="s">
        <v>33</v>
      </c>
      <c r="B10" s="32"/>
      <c r="C10" s="32"/>
      <c r="D10" s="32"/>
      <c r="E10" s="32"/>
      <c r="F10" s="32"/>
      <c r="G10" s="33">
        <f t="shared" ref="G10:G27" si="1">SUM(B10:F10)</f>
        <v>0</v>
      </c>
    </row>
    <row r="11" spans="1:7" ht="150" customHeight="1">
      <c r="A11" s="25" t="s">
        <v>34</v>
      </c>
      <c r="B11" s="35">
        <f t="shared" ref="B11:F11" si="2">SUM(B9:B10)</f>
        <v>0</v>
      </c>
      <c r="C11" s="35">
        <f t="shared" si="2"/>
        <v>0</v>
      </c>
      <c r="D11" s="35">
        <f t="shared" si="2"/>
        <v>0</v>
      </c>
      <c r="E11" s="35">
        <f t="shared" si="2"/>
        <v>0</v>
      </c>
      <c r="F11" s="35">
        <f t="shared" si="2"/>
        <v>0</v>
      </c>
      <c r="G11" s="33">
        <f t="shared" si="1"/>
        <v>0</v>
      </c>
    </row>
    <row r="12" spans="1:7" ht="49.95" customHeight="1">
      <c r="A12" s="129" t="s">
        <v>35</v>
      </c>
      <c r="B12" s="130"/>
      <c r="C12" s="130"/>
      <c r="D12" s="130"/>
      <c r="E12" s="130"/>
      <c r="F12" s="130"/>
      <c r="G12" s="131"/>
    </row>
    <row r="13" spans="1:7" s="1" customFormat="1" ht="150" customHeight="1">
      <c r="A13" s="31" t="s">
        <v>36</v>
      </c>
      <c r="B13" s="32"/>
      <c r="C13" s="32"/>
      <c r="D13" s="32"/>
      <c r="E13" s="32"/>
      <c r="F13" s="32"/>
      <c r="G13" s="33">
        <f t="shared" si="1"/>
        <v>0</v>
      </c>
    </row>
    <row r="14" spans="1:7" s="1" customFormat="1" ht="150" customHeight="1">
      <c r="A14" s="31" t="s">
        <v>36</v>
      </c>
      <c r="B14" s="32"/>
      <c r="C14" s="32"/>
      <c r="D14" s="32"/>
      <c r="E14" s="32"/>
      <c r="F14" s="32"/>
      <c r="G14" s="33">
        <f t="shared" si="1"/>
        <v>0</v>
      </c>
    </row>
    <row r="15" spans="1:7" s="1" customFormat="1" ht="150" customHeight="1">
      <c r="A15" s="31" t="s">
        <v>36</v>
      </c>
      <c r="B15" s="32"/>
      <c r="C15" s="32"/>
      <c r="D15" s="32"/>
      <c r="E15" s="32"/>
      <c r="F15" s="32"/>
      <c r="G15" s="33">
        <f t="shared" si="1"/>
        <v>0</v>
      </c>
    </row>
    <row r="16" spans="1:7" s="1" customFormat="1" ht="150" customHeight="1">
      <c r="A16" s="31" t="s">
        <v>36</v>
      </c>
      <c r="B16" s="32"/>
      <c r="C16" s="32"/>
      <c r="D16" s="32"/>
      <c r="E16" s="32"/>
      <c r="F16" s="32"/>
      <c r="G16" s="33">
        <f t="shared" si="1"/>
        <v>0</v>
      </c>
    </row>
    <row r="17" spans="1:7" s="1" customFormat="1" ht="150" customHeight="1">
      <c r="A17" s="34" t="s">
        <v>33</v>
      </c>
      <c r="B17" s="32"/>
      <c r="C17" s="32"/>
      <c r="D17" s="32"/>
      <c r="E17" s="32"/>
      <c r="F17" s="32"/>
      <c r="G17" s="33">
        <f t="shared" si="1"/>
        <v>0</v>
      </c>
    </row>
    <row r="18" spans="1:7" ht="150" customHeight="1">
      <c r="A18" s="25" t="s">
        <v>37</v>
      </c>
      <c r="B18" s="35">
        <f>SUM(B13:B17)</f>
        <v>0</v>
      </c>
      <c r="C18" s="35">
        <f t="shared" ref="C18:F25" si="3">SUM(C13:C17)</f>
        <v>0</v>
      </c>
      <c r="D18" s="35">
        <f>SUM(D13:D17)</f>
        <v>0</v>
      </c>
      <c r="E18" s="35">
        <f>SUM(E13:E17)</f>
        <v>0</v>
      </c>
      <c r="F18" s="35">
        <f>SUM(F13:F17)</f>
        <v>0</v>
      </c>
      <c r="G18" s="33">
        <f t="shared" si="1"/>
        <v>0</v>
      </c>
    </row>
    <row r="19" spans="1:7" ht="49.95" customHeight="1">
      <c r="A19" s="132" t="s">
        <v>21</v>
      </c>
      <c r="B19" s="133"/>
      <c r="C19" s="133"/>
      <c r="D19" s="133"/>
      <c r="E19" s="133"/>
      <c r="F19" s="133"/>
      <c r="G19" s="134"/>
    </row>
    <row r="20" spans="1:7" s="1" customFormat="1" ht="150" customHeight="1">
      <c r="A20" s="31" t="s">
        <v>36</v>
      </c>
      <c r="B20" s="32"/>
      <c r="C20" s="32"/>
      <c r="D20" s="32"/>
      <c r="E20" s="32"/>
      <c r="F20" s="32"/>
      <c r="G20" s="33">
        <f t="shared" si="1"/>
        <v>0</v>
      </c>
    </row>
    <row r="21" spans="1:7" s="1" customFormat="1" ht="150" customHeight="1">
      <c r="A21" s="31" t="s">
        <v>36</v>
      </c>
      <c r="B21" s="32"/>
      <c r="C21" s="32"/>
      <c r="D21" s="32"/>
      <c r="E21" s="32"/>
      <c r="F21" s="32"/>
      <c r="G21" s="33">
        <f t="shared" si="1"/>
        <v>0</v>
      </c>
    </row>
    <row r="22" spans="1:7" s="1" customFormat="1" ht="150" customHeight="1">
      <c r="A22" s="31" t="s">
        <v>36</v>
      </c>
      <c r="B22" s="32"/>
      <c r="C22" s="32"/>
      <c r="D22" s="32"/>
      <c r="E22" s="32"/>
      <c r="F22" s="32"/>
      <c r="G22" s="33">
        <f t="shared" si="1"/>
        <v>0</v>
      </c>
    </row>
    <row r="23" spans="1:7" s="1" customFormat="1" ht="150" customHeight="1">
      <c r="A23" s="31" t="s">
        <v>36</v>
      </c>
      <c r="B23" s="32"/>
      <c r="C23" s="32"/>
      <c r="D23" s="32"/>
      <c r="E23" s="32"/>
      <c r="F23" s="32"/>
      <c r="G23" s="33">
        <f t="shared" si="1"/>
        <v>0</v>
      </c>
    </row>
    <row r="24" spans="1:7" s="1" customFormat="1" ht="150" customHeight="1">
      <c r="A24" s="34" t="s">
        <v>33</v>
      </c>
      <c r="B24" s="32"/>
      <c r="C24" s="32"/>
      <c r="D24" s="32"/>
      <c r="E24" s="32"/>
      <c r="F24" s="32"/>
      <c r="G24" s="33">
        <f t="shared" si="1"/>
        <v>0</v>
      </c>
    </row>
    <row r="25" spans="1:7" ht="150" customHeight="1">
      <c r="A25" s="25" t="s">
        <v>38</v>
      </c>
      <c r="B25" s="35">
        <f>SUM(B20:B24)</f>
        <v>0</v>
      </c>
      <c r="C25" s="35">
        <f t="shared" si="3"/>
        <v>0</v>
      </c>
      <c r="D25" s="35">
        <f t="shared" si="3"/>
        <v>0</v>
      </c>
      <c r="E25" s="35">
        <f t="shared" si="3"/>
        <v>0</v>
      </c>
      <c r="F25" s="35">
        <f t="shared" si="3"/>
        <v>0</v>
      </c>
      <c r="G25" s="33">
        <f t="shared" si="1"/>
        <v>0</v>
      </c>
    </row>
    <row r="26" spans="1:7" ht="78.75" customHeight="1">
      <c r="A26" s="36"/>
      <c r="B26" s="36"/>
      <c r="C26" s="36"/>
      <c r="D26" s="36"/>
      <c r="E26" s="36"/>
      <c r="F26" s="36"/>
      <c r="G26" s="36"/>
    </row>
    <row r="27" spans="1:7" ht="150" customHeight="1">
      <c r="A27" s="37" t="s">
        <v>39</v>
      </c>
      <c r="B27" s="38">
        <f>B11+B18+B25</f>
        <v>0</v>
      </c>
      <c r="C27" s="38">
        <f t="shared" ref="C27:F27" si="4">C11+C18+C25</f>
        <v>0</v>
      </c>
      <c r="D27" s="38">
        <f t="shared" si="4"/>
        <v>0</v>
      </c>
      <c r="E27" s="38">
        <f t="shared" si="4"/>
        <v>0</v>
      </c>
      <c r="F27" s="38">
        <f t="shared" si="4"/>
        <v>0</v>
      </c>
      <c r="G27" s="38">
        <f t="shared" si="1"/>
        <v>0</v>
      </c>
    </row>
    <row r="28" spans="1:7" ht="150" customHeight="1">
      <c r="A28" s="31" t="s">
        <v>40</v>
      </c>
      <c r="B28" s="38">
        <f>B9+B13+B14+B15+B16+B20+B21+B22+B23</f>
        <v>0</v>
      </c>
      <c r="C28" s="38">
        <f t="shared" ref="C28:G28" si="5">C9+C13+C14+C15+C16+C20+C21+C22+C23</f>
        <v>0</v>
      </c>
      <c r="D28" s="38">
        <f t="shared" si="5"/>
        <v>0</v>
      </c>
      <c r="E28" s="38">
        <f t="shared" si="5"/>
        <v>0</v>
      </c>
      <c r="F28" s="38">
        <f t="shared" si="5"/>
        <v>0</v>
      </c>
      <c r="G28" s="38">
        <f t="shared" si="5"/>
        <v>0</v>
      </c>
    </row>
    <row r="29" spans="1:7" ht="20.399999999999999">
      <c r="A29" s="39"/>
      <c r="B29" s="40"/>
      <c r="C29" s="40"/>
      <c r="D29" s="40"/>
      <c r="E29" s="40"/>
      <c r="F29" s="40"/>
      <c r="G29" s="40"/>
    </row>
    <row r="30" spans="1:7" ht="20.399999999999999">
      <c r="A30" s="39"/>
      <c r="B30" s="40"/>
      <c r="C30" s="40"/>
      <c r="D30" s="40"/>
      <c r="E30" s="40"/>
      <c r="F30" s="40"/>
      <c r="G30" s="40"/>
    </row>
    <row r="31" spans="1:7" ht="20.399999999999999">
      <c r="A31" s="39"/>
      <c r="B31" s="40"/>
      <c r="C31" s="40"/>
      <c r="D31" s="40"/>
      <c r="E31" s="40"/>
      <c r="F31" s="40"/>
      <c r="G31" s="40"/>
    </row>
  </sheetData>
  <sheetProtection sheet="1" objects="1" scenarios="1"/>
  <mergeCells count="6">
    <mergeCell ref="A12:G12"/>
    <mergeCell ref="A19:G19"/>
    <mergeCell ref="B7:F7"/>
    <mergeCell ref="A8:F8"/>
    <mergeCell ref="A1:G1"/>
    <mergeCell ref="B2:F2"/>
  </mergeCells>
  <conditionalFormatting sqref="A10">
    <cfRule type="duplicateValues" dxfId="5" priority="2"/>
  </conditionalFormatting>
  <conditionalFormatting sqref="A17">
    <cfRule type="duplicateValues" dxfId="4" priority="3"/>
  </conditionalFormatting>
  <conditionalFormatting sqref="A24">
    <cfRule type="duplicateValues" dxfId="3" priority="4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11" orientation="landscape"/>
  <headerFooter scaleWithDoc="0"/>
  <colBreaks count="1" manualBreakCount="1">
    <brk id="7" max="1048575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60"/>
  <sheetViews>
    <sheetView view="pageBreakPreview" topLeftCell="A45" zoomScale="90" workbookViewId="0">
      <selection activeCell="J9" sqref="J9"/>
    </sheetView>
  </sheetViews>
  <sheetFormatPr baseColWidth="10" defaultColWidth="11.5546875" defaultRowHeight="13.2"/>
  <cols>
    <col min="1" max="1" width="70" style="2" customWidth="1"/>
    <col min="2" max="2" width="29.88671875" style="2" bestFit="1" customWidth="1"/>
    <col min="3" max="3" width="16.21875" style="2" customWidth="1"/>
    <col min="4" max="4" width="7.88671875" style="41" bestFit="1" customWidth="1"/>
    <col min="5" max="5" width="9.5546875" style="2" bestFit="1" customWidth="1"/>
    <col min="6" max="6" width="11.109375" style="2" customWidth="1"/>
    <col min="7" max="7" width="11.5546875" style="2" customWidth="1"/>
    <col min="8" max="16384" width="11.5546875" style="2"/>
  </cols>
  <sheetData>
    <row r="1" spans="1:7" ht="24" customHeight="1">
      <c r="A1" s="145" t="s">
        <v>41</v>
      </c>
      <c r="B1" s="146"/>
      <c r="C1" s="146"/>
      <c r="D1" s="146"/>
      <c r="E1" s="146"/>
      <c r="F1" s="146"/>
      <c r="G1" s="147"/>
    </row>
    <row r="2" spans="1:7" ht="27.6" customHeight="1">
      <c r="A2" s="140" t="s">
        <v>61</v>
      </c>
      <c r="B2" s="141"/>
      <c r="C2" s="141"/>
      <c r="D2" s="141"/>
      <c r="E2" s="141"/>
      <c r="F2" s="141"/>
      <c r="G2" s="156"/>
    </row>
    <row r="3" spans="1:7" ht="20.25" customHeight="1">
      <c r="A3" s="43" t="s">
        <v>42</v>
      </c>
      <c r="B3" s="44">
        <f>'Tableau de saisie'!G5</f>
        <v>0</v>
      </c>
      <c r="C3" s="45"/>
      <c r="D3" s="46"/>
      <c r="E3" s="47"/>
      <c r="F3" s="45"/>
      <c r="G3" s="42"/>
    </row>
    <row r="4" spans="1:7" ht="20.25" customHeight="1">
      <c r="A4" s="43" t="s">
        <v>43</v>
      </c>
      <c r="B4" s="44">
        <f>'Tableau de saisie'!G6</f>
        <v>0</v>
      </c>
      <c r="C4" s="45"/>
      <c r="D4" s="46"/>
      <c r="E4" s="47"/>
      <c r="F4" s="45"/>
      <c r="G4" s="42"/>
    </row>
    <row r="5" spans="1:7" ht="20.25" customHeight="1">
      <c r="A5" s="43" t="s">
        <v>44</v>
      </c>
      <c r="B5" s="48" t="e">
        <f>(B4-B3)/B4</f>
        <v>#DIV/0!</v>
      </c>
      <c r="C5" s="45"/>
      <c r="D5" s="46"/>
      <c r="E5" s="47"/>
      <c r="F5" s="45"/>
      <c r="G5" s="42"/>
    </row>
    <row r="6" spans="1:7" ht="9" customHeight="1">
      <c r="A6" s="49"/>
      <c r="B6" s="45"/>
      <c r="C6" s="45"/>
      <c r="D6" s="46"/>
      <c r="E6" s="47"/>
      <c r="F6" s="45"/>
      <c r="G6" s="42"/>
    </row>
    <row r="7" spans="1:7" ht="20.25" customHeight="1">
      <c r="A7" s="50" t="s">
        <v>45</v>
      </c>
      <c r="B7" s="51">
        <f>'Tableau de saisie'!G27</f>
        <v>0</v>
      </c>
      <c r="C7" s="52" t="s">
        <v>46</v>
      </c>
      <c r="D7" s="53" t="s">
        <v>47</v>
      </c>
      <c r="E7" s="54" t="e">
        <f>(B7/B4)*1000</f>
        <v>#DIV/0!</v>
      </c>
      <c r="F7" s="55" t="s">
        <v>48</v>
      </c>
      <c r="G7" s="42"/>
    </row>
    <row r="8" spans="1:7" ht="12.75" customHeight="1">
      <c r="A8" s="56"/>
      <c r="B8" s="57"/>
      <c r="C8" s="57"/>
      <c r="D8" s="57"/>
      <c r="E8" s="57"/>
      <c r="F8" s="57"/>
      <c r="G8" s="42"/>
    </row>
    <row r="9" spans="1:7" ht="20.25" customHeight="1">
      <c r="A9" s="148" t="s">
        <v>49</v>
      </c>
      <c r="B9" s="149"/>
      <c r="C9" s="149"/>
      <c r="D9" s="149"/>
      <c r="E9" s="149"/>
      <c r="F9" s="149"/>
      <c r="G9" s="150"/>
    </row>
    <row r="10" spans="1:7" ht="21" customHeight="1">
      <c r="A10" s="58"/>
      <c r="B10" s="47"/>
      <c r="C10" s="47"/>
      <c r="D10" s="47"/>
      <c r="E10" s="47"/>
      <c r="F10" s="47"/>
      <c r="G10" s="42"/>
    </row>
    <row r="11" spans="1:7" ht="22.5" customHeight="1">
      <c r="A11" s="59" t="s">
        <v>50</v>
      </c>
      <c r="B11" s="60" t="e">
        <f>('Tableau de saisie'!G9/B$4)*1000</f>
        <v>#DIV/0!</v>
      </c>
      <c r="C11" s="61" t="s">
        <v>48</v>
      </c>
      <c r="D11" s="62" t="e">
        <f>B11/E23</f>
        <v>#DIV/0!</v>
      </c>
      <c r="E11" s="63"/>
      <c r="F11" s="64"/>
      <c r="G11" s="42"/>
    </row>
    <row r="12" spans="1:7" ht="22.5" customHeight="1">
      <c r="A12" s="65" t="s">
        <v>51</v>
      </c>
      <c r="B12" s="60" t="e">
        <f>(('Tableau de saisie'!G13+'Tableau de saisie'!G14+'Tableau de saisie'!G15+'Tableau de saisie'!G16)/B$4)*1000</f>
        <v>#DIV/0!</v>
      </c>
      <c r="C12" s="61" t="s">
        <v>48</v>
      </c>
      <c r="D12" s="62" t="e">
        <f>B12/E23</f>
        <v>#DIV/0!</v>
      </c>
      <c r="E12" s="63"/>
      <c r="F12" s="64"/>
      <c r="G12" s="42"/>
    </row>
    <row r="13" spans="1:7" ht="22.5" customHeight="1">
      <c r="A13" s="66" t="s">
        <v>52</v>
      </c>
      <c r="B13" s="60" t="e">
        <f>(('Tableau de saisie'!G20+'Tableau de saisie'!G21+'Tableau de saisie'!G22+'Tableau de saisie'!G23)/B$4)*1000</f>
        <v>#DIV/0!</v>
      </c>
      <c r="C13" s="61" t="s">
        <v>48</v>
      </c>
      <c r="D13" s="62" t="e">
        <f>B13/E23</f>
        <v>#DIV/0!</v>
      </c>
      <c r="E13" s="63"/>
      <c r="F13" s="64"/>
      <c r="G13" s="42"/>
    </row>
    <row r="14" spans="1:7" ht="13.8" customHeight="1">
      <c r="A14" s="49"/>
      <c r="B14" s="47"/>
      <c r="C14" s="45"/>
      <c r="D14" s="62"/>
      <c r="E14" s="67"/>
      <c r="F14" s="45"/>
      <c r="G14" s="42"/>
    </row>
    <row r="15" spans="1:7" ht="13.8" customHeight="1">
      <c r="A15" s="49"/>
      <c r="B15" s="47"/>
      <c r="C15" s="45"/>
      <c r="D15" s="46"/>
      <c r="E15" s="67"/>
      <c r="F15" s="45"/>
      <c r="G15" s="42"/>
    </row>
    <row r="16" spans="1:7" ht="20.25" customHeight="1">
      <c r="A16" s="68" t="s">
        <v>53</v>
      </c>
      <c r="B16" s="69" t="e">
        <f>(('Tableau de saisie'!G13+'Tableau de saisie'!G20)/B$4)*1000</f>
        <v>#DIV/0!</v>
      </c>
      <c r="C16" s="70" t="s">
        <v>54</v>
      </c>
      <c r="D16" s="62" t="e">
        <f t="shared" ref="D16:D19" si="0">B16/(B$13+B$12)</f>
        <v>#DIV/0!</v>
      </c>
      <c r="E16" s="71"/>
      <c r="F16" s="72"/>
      <c r="G16" s="73"/>
    </row>
    <row r="17" spans="1:7" ht="20.25" customHeight="1">
      <c r="A17" s="74" t="s">
        <v>55</v>
      </c>
      <c r="B17" s="69" t="e">
        <f>('Tableau de saisie'!G14+'Tableau de saisie'!G21)/B$4*1000</f>
        <v>#DIV/0!</v>
      </c>
      <c r="C17" s="70" t="s">
        <v>54</v>
      </c>
      <c r="D17" s="62" t="e">
        <f t="shared" si="0"/>
        <v>#DIV/0!</v>
      </c>
      <c r="E17" s="71"/>
      <c r="F17" s="72"/>
      <c r="G17" s="73"/>
    </row>
    <row r="18" spans="1:7" ht="20.25" customHeight="1">
      <c r="A18" s="75" t="s">
        <v>56</v>
      </c>
      <c r="B18" s="69" t="e">
        <f>('Tableau de saisie'!G15+'Tableau de saisie'!G22)/B$4*1000</f>
        <v>#DIV/0!</v>
      </c>
      <c r="C18" s="70" t="s">
        <v>54</v>
      </c>
      <c r="D18" s="62" t="e">
        <f t="shared" si="0"/>
        <v>#DIV/0!</v>
      </c>
      <c r="E18" s="71"/>
      <c r="F18" s="72"/>
      <c r="G18" s="73"/>
    </row>
    <row r="19" spans="1:7" ht="20.25" customHeight="1">
      <c r="A19" s="76" t="s">
        <v>57</v>
      </c>
      <c r="B19" s="69" t="e">
        <f>('Tableau de saisie'!G16+'Tableau de saisie'!G23)/B$4*1000</f>
        <v>#DIV/0!</v>
      </c>
      <c r="C19" s="70" t="s">
        <v>54</v>
      </c>
      <c r="D19" s="62" t="e">
        <f t="shared" si="0"/>
        <v>#DIV/0!</v>
      </c>
      <c r="E19" s="71"/>
      <c r="F19" s="72"/>
      <c r="G19" s="73"/>
    </row>
    <row r="20" spans="1:7" ht="14.4">
      <c r="A20" s="77"/>
      <c r="C20" s="78"/>
      <c r="D20" s="79"/>
      <c r="E20" s="80"/>
      <c r="F20" s="78"/>
      <c r="G20" s="73"/>
    </row>
    <row r="21" spans="1:7" ht="14.4">
      <c r="A21" s="77"/>
      <c r="C21" s="78"/>
      <c r="D21" s="79"/>
      <c r="E21" s="80"/>
      <c r="F21" s="78"/>
      <c r="G21" s="73"/>
    </row>
    <row r="22" spans="1:7" ht="14.4">
      <c r="A22" s="77"/>
      <c r="C22" s="78"/>
      <c r="D22" s="79"/>
      <c r="E22" s="80"/>
      <c r="F22" s="78"/>
      <c r="G22" s="73"/>
    </row>
    <row r="23" spans="1:7" ht="21" customHeight="1">
      <c r="A23" s="81" t="s">
        <v>58</v>
      </c>
      <c r="B23" s="82">
        <f>'Tableau de saisie'!G28</f>
        <v>0</v>
      </c>
      <c r="C23" s="52" t="s">
        <v>46</v>
      </c>
      <c r="D23" s="53" t="s">
        <v>47</v>
      </c>
      <c r="E23" s="83" t="e">
        <f>B23/B$4*1000</f>
        <v>#DIV/0!</v>
      </c>
      <c r="F23" s="61" t="s">
        <v>48</v>
      </c>
      <c r="G23" s="42"/>
    </row>
    <row r="24" spans="1:7" ht="21" customHeight="1">
      <c r="A24" s="58"/>
      <c r="B24" s="47"/>
      <c r="C24" s="47"/>
      <c r="D24" s="47"/>
      <c r="E24" s="47"/>
      <c r="F24" s="47"/>
      <c r="G24" s="42"/>
    </row>
    <row r="25" spans="1:7" ht="18.75" customHeight="1">
      <c r="A25" s="116" t="s">
        <v>77</v>
      </c>
      <c r="B25" s="84">
        <f>B7*0.85</f>
        <v>0</v>
      </c>
      <c r="C25" s="85" t="s">
        <v>46</v>
      </c>
      <c r="D25" s="53" t="s">
        <v>47</v>
      </c>
      <c r="E25" s="86" t="e">
        <f>B25/B$4*1000</f>
        <v>#DIV/0!</v>
      </c>
      <c r="F25" s="87" t="s">
        <v>48</v>
      </c>
      <c r="G25" s="42"/>
    </row>
    <row r="26" spans="1:7" ht="30.6" customHeight="1">
      <c r="A26" s="151" t="s">
        <v>78</v>
      </c>
      <c r="B26" s="152"/>
      <c r="C26" s="152"/>
      <c r="D26" s="152"/>
      <c r="E26" s="152"/>
      <c r="F26" s="152"/>
      <c r="G26" s="42"/>
    </row>
    <row r="27" spans="1:7" ht="15" customHeight="1">
      <c r="A27" s="88"/>
      <c r="B27" s="47"/>
      <c r="C27" s="47"/>
      <c r="D27" s="89"/>
      <c r="E27" s="47"/>
      <c r="F27" s="47"/>
      <c r="G27" s="42"/>
    </row>
    <row r="28" spans="1:7" ht="15" customHeight="1">
      <c r="A28" s="58"/>
      <c r="B28" s="47"/>
      <c r="C28" s="47"/>
      <c r="D28" s="89"/>
      <c r="E28" s="47"/>
      <c r="F28" s="47"/>
      <c r="G28" s="42"/>
    </row>
    <row r="29" spans="1:7" ht="23.25" customHeight="1">
      <c r="A29" s="153" t="s">
        <v>59</v>
      </c>
      <c r="B29" s="153"/>
      <c r="C29" s="153"/>
      <c r="D29" s="153"/>
      <c r="E29" s="153"/>
      <c r="F29" s="153"/>
      <c r="G29" s="153"/>
    </row>
    <row r="30" spans="1:7" ht="15" customHeight="1">
      <c r="A30" s="154" t="s">
        <v>60</v>
      </c>
      <c r="B30" s="155"/>
      <c r="C30" s="155"/>
      <c r="D30" s="155"/>
      <c r="E30" s="155"/>
      <c r="F30" s="155"/>
      <c r="G30" s="42"/>
    </row>
    <row r="31" spans="1:7" ht="15" customHeight="1">
      <c r="A31" s="140" t="s">
        <v>61</v>
      </c>
      <c r="B31" s="141"/>
      <c r="C31" s="141"/>
      <c r="D31" s="141"/>
      <c r="E31" s="141"/>
      <c r="F31" s="141"/>
      <c r="G31" s="42"/>
    </row>
    <row r="32" spans="1:7" ht="15" customHeight="1">
      <c r="A32" s="58"/>
      <c r="B32" s="47"/>
      <c r="C32" s="47"/>
      <c r="D32" s="89"/>
      <c r="E32" s="47"/>
      <c r="F32" s="47"/>
      <c r="G32" s="42"/>
    </row>
    <row r="33" spans="1:7" ht="15" customHeight="1">
      <c r="A33" s="90" t="s">
        <v>62</v>
      </c>
      <c r="B33" s="91">
        <f>'Tableau de saisie'!G6</f>
        <v>0</v>
      </c>
      <c r="C33" s="47"/>
      <c r="D33" s="89"/>
      <c r="E33" s="47"/>
      <c r="F33" s="47"/>
      <c r="G33" s="42"/>
    </row>
    <row r="34" spans="1:7" ht="15" customHeight="1">
      <c r="A34" s="92"/>
      <c r="B34" s="93"/>
      <c r="C34" s="47"/>
      <c r="D34" s="89"/>
      <c r="E34" s="47"/>
      <c r="F34" s="47"/>
      <c r="G34" s="42"/>
    </row>
    <row r="35" spans="1:7" ht="15" customHeight="1">
      <c r="A35" s="90" t="s">
        <v>63</v>
      </c>
      <c r="B35" s="94">
        <f>'Tableau de saisie'!G27</f>
        <v>0</v>
      </c>
      <c r="C35" s="47"/>
      <c r="D35" s="89"/>
      <c r="E35" s="47"/>
      <c r="F35" s="47"/>
      <c r="G35" s="42"/>
    </row>
    <row r="36" spans="1:7" ht="15" customHeight="1">
      <c r="A36" s="92"/>
      <c r="B36" s="93"/>
      <c r="C36" s="47"/>
      <c r="D36" s="89"/>
      <c r="E36" s="47"/>
      <c r="F36" s="47"/>
      <c r="G36" s="42"/>
    </row>
    <row r="37" spans="1:7" ht="36" customHeight="1">
      <c r="A37" s="95" t="s">
        <v>64</v>
      </c>
      <c r="B37" s="96">
        <f>'Tableau de saisie'!G11</f>
        <v>0</v>
      </c>
      <c r="C37" s="47"/>
      <c r="D37" s="89"/>
      <c r="E37" s="47"/>
      <c r="F37" s="47"/>
      <c r="G37" s="42"/>
    </row>
    <row r="38" spans="1:7" ht="33.75" customHeight="1">
      <c r="A38" s="97" t="s">
        <v>65</v>
      </c>
      <c r="B38" s="98">
        <f>'Tableau de saisie'!G9</f>
        <v>0</v>
      </c>
      <c r="C38" s="47"/>
      <c r="D38" s="89"/>
      <c r="E38" s="47"/>
      <c r="F38" s="47"/>
      <c r="G38" s="42"/>
    </row>
    <row r="39" spans="1:7" ht="22.5" customHeight="1">
      <c r="A39" s="99" t="s">
        <v>66</v>
      </c>
      <c r="B39" s="96">
        <f>'Tableau de saisie'!G10</f>
        <v>0</v>
      </c>
      <c r="C39" s="47"/>
      <c r="D39" s="89"/>
      <c r="E39" s="47"/>
      <c r="F39" s="47"/>
      <c r="G39" s="42"/>
    </row>
    <row r="40" spans="1:7" ht="15" customHeight="1">
      <c r="A40" s="92"/>
      <c r="B40" s="93"/>
      <c r="C40" s="47"/>
      <c r="D40" s="89"/>
      <c r="E40" s="47"/>
      <c r="F40" s="47"/>
      <c r="G40" s="42"/>
    </row>
    <row r="41" spans="1:7" ht="35.25" customHeight="1">
      <c r="A41" s="100" t="s">
        <v>67</v>
      </c>
      <c r="B41" s="96">
        <f>'Tableau de saisie'!G18</f>
        <v>0</v>
      </c>
      <c r="C41" s="47"/>
      <c r="D41" s="89"/>
      <c r="E41" s="47"/>
      <c r="F41" s="47"/>
      <c r="G41" s="42"/>
    </row>
    <row r="42" spans="1:7" ht="30.75" customHeight="1">
      <c r="A42" s="97" t="s">
        <v>65</v>
      </c>
      <c r="B42" s="98">
        <f>'Tableau de saisie'!G13+'Tableau de saisie'!G14+'Tableau de saisie'!G15+'Tableau de saisie'!G16</f>
        <v>0</v>
      </c>
      <c r="C42" s="47"/>
      <c r="D42" s="89"/>
      <c r="E42" s="47"/>
      <c r="F42" s="47"/>
      <c r="G42" s="42"/>
    </row>
    <row r="43" spans="1:7" ht="15" customHeight="1">
      <c r="A43" s="99" t="s">
        <v>66</v>
      </c>
      <c r="B43" s="96">
        <f>'Tableau de saisie'!G17</f>
        <v>0</v>
      </c>
      <c r="C43" s="47"/>
      <c r="D43" s="89"/>
      <c r="E43" s="47"/>
      <c r="F43" s="47"/>
      <c r="G43" s="42"/>
    </row>
    <row r="44" spans="1:7" ht="15" customHeight="1">
      <c r="A44" s="92"/>
      <c r="B44" s="93"/>
      <c r="C44" s="47"/>
      <c r="D44" s="89"/>
      <c r="E44" s="47"/>
      <c r="F44" s="47"/>
      <c r="G44" s="42"/>
    </row>
    <row r="45" spans="1:7" ht="34.5" customHeight="1">
      <c r="A45" s="101" t="s">
        <v>68</v>
      </c>
      <c r="B45" s="96">
        <f>'Tableau de saisie'!G25</f>
        <v>0</v>
      </c>
      <c r="C45" s="47"/>
      <c r="D45" s="89"/>
      <c r="E45" s="47"/>
      <c r="F45" s="47"/>
      <c r="G45" s="42"/>
    </row>
    <row r="46" spans="1:7" ht="29.25" customHeight="1">
      <c r="A46" s="97" t="s">
        <v>65</v>
      </c>
      <c r="B46" s="98">
        <f>'Tableau de saisie'!G20+'Tableau de saisie'!G21+'Tableau de saisie'!G22+'Tableau de saisie'!G23</f>
        <v>0</v>
      </c>
      <c r="C46" s="47"/>
      <c r="D46" s="89"/>
      <c r="E46" s="47"/>
      <c r="F46" s="47"/>
      <c r="G46" s="42"/>
    </row>
    <row r="47" spans="1:7" ht="22.5" customHeight="1">
      <c r="A47" s="99" t="s">
        <v>66</v>
      </c>
      <c r="B47" s="96">
        <f>'Tableau de saisie'!G24</f>
        <v>0</v>
      </c>
      <c r="C47" s="47"/>
      <c r="D47" s="89"/>
      <c r="E47" s="47"/>
      <c r="F47" s="47"/>
      <c r="G47" s="42"/>
    </row>
    <row r="48" spans="1:7" ht="15" customHeight="1">
      <c r="A48" s="58"/>
      <c r="B48" s="47"/>
      <c r="C48" s="47"/>
      <c r="D48" s="89"/>
      <c r="E48" s="47"/>
      <c r="F48" s="47"/>
      <c r="G48" s="42"/>
    </row>
    <row r="49" spans="1:7" ht="23.4" customHeight="1">
      <c r="A49" s="142" t="s">
        <v>69</v>
      </c>
      <c r="B49" s="143"/>
      <c r="C49" s="143"/>
      <c r="D49" s="143"/>
      <c r="E49" s="143"/>
      <c r="F49" s="143"/>
      <c r="G49" s="144"/>
    </row>
    <row r="50" spans="1:7" ht="23.4" customHeight="1">
      <c r="A50" s="102" t="s">
        <v>70</v>
      </c>
      <c r="B50" s="47"/>
      <c r="C50" s="47"/>
      <c r="D50" s="89"/>
      <c r="E50" s="47"/>
      <c r="F50" s="47"/>
      <c r="G50" s="42"/>
    </row>
    <row r="51" spans="1:7" ht="20.25" customHeight="1">
      <c r="A51" s="102"/>
      <c r="B51" s="103" t="s">
        <v>71</v>
      </c>
      <c r="C51" s="104"/>
      <c r="D51" s="89"/>
      <c r="E51" s="47"/>
      <c r="F51" s="47"/>
      <c r="G51" s="42"/>
    </row>
    <row r="52" spans="1:7" ht="18.75" customHeight="1">
      <c r="A52" s="105" t="s">
        <v>79</v>
      </c>
      <c r="B52" s="106"/>
      <c r="C52" s="107"/>
      <c r="D52" s="89"/>
      <c r="E52" s="47"/>
      <c r="F52" s="47"/>
      <c r="G52" s="42"/>
    </row>
    <row r="53" spans="1:7" ht="13.8">
      <c r="A53" s="105" t="s">
        <v>72</v>
      </c>
      <c r="B53" s="106"/>
      <c r="C53" s="107"/>
      <c r="D53" s="89"/>
      <c r="E53" s="47"/>
      <c r="F53" s="47"/>
      <c r="G53" s="42"/>
    </row>
    <row r="54" spans="1:7" ht="18.75" customHeight="1">
      <c r="A54" s="105" t="s">
        <v>80</v>
      </c>
      <c r="B54" s="108"/>
      <c r="C54" s="109"/>
      <c r="D54" s="89"/>
      <c r="E54" s="47"/>
      <c r="F54" s="47"/>
      <c r="G54" s="42"/>
    </row>
    <row r="55" spans="1:7" ht="13.95" customHeight="1">
      <c r="A55" s="58"/>
      <c r="B55" s="47"/>
      <c r="C55" s="47"/>
      <c r="D55" s="89"/>
      <c r="E55" s="47"/>
      <c r="F55" s="47"/>
      <c r="G55" s="42"/>
    </row>
    <row r="56" spans="1:7" ht="17.25" customHeight="1">
      <c r="A56" s="110" t="s">
        <v>73</v>
      </c>
      <c r="B56" s="117">
        <f>B52*B23</f>
        <v>0</v>
      </c>
      <c r="C56" s="60" t="s">
        <v>46</v>
      </c>
      <c r="D56" s="89"/>
      <c r="E56" s="47"/>
      <c r="F56" s="47"/>
      <c r="G56" s="42"/>
    </row>
    <row r="57" spans="1:7" ht="17.25" customHeight="1">
      <c r="A57" s="110" t="s">
        <v>74</v>
      </c>
      <c r="B57" s="118" t="e">
        <f>(B56/(B53/1000))*B54</f>
        <v>#DIV/0!</v>
      </c>
      <c r="C57" s="60" t="s">
        <v>75</v>
      </c>
      <c r="D57" s="89"/>
      <c r="E57" s="47"/>
      <c r="F57" s="111"/>
      <c r="G57" s="42"/>
    </row>
    <row r="58" spans="1:7" ht="17.25" customHeight="1">
      <c r="A58" s="110" t="s">
        <v>76</v>
      </c>
      <c r="B58" s="117" t="e">
        <f>B12*B52</f>
        <v>#DIV/0!</v>
      </c>
      <c r="C58" s="60" t="s">
        <v>46</v>
      </c>
      <c r="D58" s="89"/>
      <c r="E58" s="47"/>
      <c r="F58" s="47"/>
      <c r="G58" s="42"/>
    </row>
    <row r="59" spans="1:7">
      <c r="A59" s="47"/>
      <c r="B59" s="47"/>
      <c r="C59" s="47"/>
      <c r="D59" s="89"/>
      <c r="E59" s="47"/>
      <c r="F59" s="47"/>
      <c r="G59" s="47"/>
    </row>
    <row r="60" spans="1:7" ht="18">
      <c r="A60" s="112"/>
      <c r="B60" s="113"/>
      <c r="C60" s="113"/>
      <c r="D60" s="114"/>
      <c r="E60" s="115"/>
      <c r="F60" s="113"/>
    </row>
  </sheetData>
  <sheetProtection sheet="1" objects="1" scenarios="1"/>
  <mergeCells count="8">
    <mergeCell ref="A31:F31"/>
    <mergeCell ref="A49:G49"/>
    <mergeCell ref="A1:G1"/>
    <mergeCell ref="A9:G9"/>
    <mergeCell ref="A26:F26"/>
    <mergeCell ref="A29:G29"/>
    <mergeCell ref="A30:F30"/>
    <mergeCell ref="A2:G2"/>
  </mergeCells>
  <conditionalFormatting sqref="A39">
    <cfRule type="duplicateValues" dxfId="2" priority="5"/>
  </conditionalFormatting>
  <conditionalFormatting sqref="A43">
    <cfRule type="duplicateValues" dxfId="1" priority="2"/>
  </conditionalFormatting>
  <conditionalFormatting sqref="A47">
    <cfRule type="duplicateValues" dxfId="0" priority="1"/>
  </conditionalFormatting>
  <hyperlinks>
    <hyperlink ref="A30:F30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1" bottom="0.98425196850393704" header="0.51181102362204722" footer="0.51181102362204722"/>
  <pageSetup paperSize="9" scale="51" orientation="portrait" r:id="rId2"/>
  <headerFooter>
    <oddHeader>&amp;L&amp;G&amp;C
Synthèse des résultats 
Pesée par composante
5 jours
&amp;R
Version 01 - Septembre 2025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5" ma:contentTypeDescription="Crée un document." ma:contentTypeScope="" ma:versionID="5206f5f601ec45e1dcfc96a53ba4d359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d2592467043fb772d997f668068f5366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schemas.microsoft.com/office/2006/metadata/properties"/>
    <ds:schemaRef ds:uri="http://schemas.microsoft.com/office/infopath/2007/PartnerControls"/>
    <ds:schemaRef ds:uri="6f61b9d8-affa-4272-9aa1-5e2e3491209e"/>
    <ds:schemaRef ds:uri="384cfe87-af1e-45d4-8690-0daa4b00e1a2"/>
  </ds:schemaRefs>
</ds:datastoreItem>
</file>

<file path=customXml/itemProps2.xml><?xml version="1.0" encoding="utf-8"?>
<ds:datastoreItem xmlns:ds="http://schemas.openxmlformats.org/officeDocument/2006/customXml" ds:itemID="{CAF3DC62-030C-4134-8897-773FA65B7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5J à imprimer</vt:lpstr>
      <vt:lpstr>Tableau de saisie</vt:lpstr>
      <vt:lpstr>Synthèse</vt:lpstr>
      <vt:lpstr>'Fiche relevé 5J à imprimer'!Zone_d_impression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dcterms:created xsi:type="dcterms:W3CDTF">2025-08-04T14:25:59Z</dcterms:created>
  <dcterms:modified xsi:type="dcterms:W3CDTF">2025-10-06T07:58:51Z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