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itiative35.sharepoint.com/sites/IBB/Documents partages/Esp_Com/Pôle Alimentation/REGAL/09_RESSOURCES/RESTAURATION COLLECTIVE/250711_Kit test outils diag GA_pesée simple/"/>
    </mc:Choice>
  </mc:AlternateContent>
  <xr:revisionPtr revIDLastSave="71" documentId="11_9603F90E3AEA7B86702A729DF56FB44F0479D565" xr6:coauthVersionLast="47" xr6:coauthVersionMax="47" xr10:uidLastSave="{55422254-E05A-40D8-ACCF-473A6028EF9A}"/>
  <bookViews>
    <workbookView xWindow="-26925" yWindow="1875" windowWidth="21600" windowHeight="11235" xr2:uid="{00000000-000D-0000-FFFF-FFFF00000000}"/>
  </bookViews>
  <sheets>
    <sheet name="Fiche relevé 5J à imprimer" sheetId="1" r:id="rId1"/>
    <sheet name="Tableau de saisie" sheetId="2" r:id="rId2"/>
    <sheet name="Synthèse " sheetId="3" r:id="rId3"/>
  </sheets>
  <definedNames>
    <definedName name="_xlnm.Print_Area" localSheetId="0">'Fiche relevé 5J à imprimer'!$A$1:$F$43</definedName>
    <definedName name="_xlnm.Print_Area" localSheetId="2">'Synthèse '!$A$1:$G$58</definedName>
    <definedName name="_xlnm.Print_Area" localSheetId="1">'Tableau de saisie'!$A$1:$G$22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3" l="1"/>
  <c r="B52" i="3"/>
  <c r="B51" i="3"/>
  <c r="B38" i="3" l="1"/>
  <c r="B34" i="3"/>
  <c r="F22" i="2"/>
  <c r="E22" i="2"/>
  <c r="D22" i="2"/>
  <c r="C22" i="2"/>
  <c r="B22" i="2"/>
  <c r="F19" i="2"/>
  <c r="E19" i="2"/>
  <c r="D19" i="2"/>
  <c r="C19" i="2"/>
  <c r="B19" i="2"/>
  <c r="G18" i="2"/>
  <c r="B42" i="3" s="1"/>
  <c r="G17" i="2"/>
  <c r="F15" i="2"/>
  <c r="E15" i="2"/>
  <c r="D15" i="2"/>
  <c r="C15" i="2"/>
  <c r="B15" i="2"/>
  <c r="G15" i="2" s="1"/>
  <c r="B36" i="3" s="1"/>
  <c r="G14" i="2"/>
  <c r="G13" i="2"/>
  <c r="F11" i="2"/>
  <c r="E11" i="2"/>
  <c r="E21" i="2" s="1"/>
  <c r="D11" i="2"/>
  <c r="C11" i="2"/>
  <c r="C21" i="2" s="1"/>
  <c r="B11" i="2"/>
  <c r="G10" i="2"/>
  <c r="G9" i="2"/>
  <c r="B33" i="3" s="1"/>
  <c r="G6" i="2"/>
  <c r="B4" i="3" s="1"/>
  <c r="G5" i="2"/>
  <c r="B3" i="3" s="1"/>
  <c r="D21" i="2" l="1"/>
  <c r="G22" i="2"/>
  <c r="B18" i="3"/>
  <c r="F21" i="2"/>
  <c r="G19" i="2"/>
  <c r="B40" i="3" s="1"/>
  <c r="B28" i="3"/>
  <c r="B13" i="3"/>
  <c r="B5" i="3"/>
  <c r="B14" i="3"/>
  <c r="B15" i="3"/>
  <c r="B37" i="3"/>
  <c r="B21" i="2"/>
  <c r="B41" i="3"/>
  <c r="G11" i="2"/>
  <c r="B32" i="3" s="1"/>
  <c r="E18" i="3" l="1"/>
  <c r="D14" i="3" s="1"/>
  <c r="G21" i="2"/>
  <c r="B7" i="3" s="1"/>
  <c r="D13" i="3" l="1"/>
  <c r="D15" i="3"/>
  <c r="B30" i="3"/>
  <c r="E7" i="3"/>
  <c r="B20" i="3"/>
  <c r="E20" i="3" s="1"/>
</calcChain>
</file>

<file path=xl/sharedStrings.xml><?xml version="1.0" encoding="utf-8"?>
<sst xmlns="http://schemas.openxmlformats.org/spreadsheetml/2006/main" count="139" uniqueCount="72">
  <si>
    <t>COMMENTAIRES
(nature des déchets, causes…)</t>
  </si>
  <si>
    <t>FICHE RELEVÉ - PESÉE SIMPLE DE GASPILLAGE ALIMENTAIRE - 5 JOURS</t>
  </si>
  <si>
    <t>DÉCHETS ISSUS DE LA PRÉPARATION</t>
  </si>
  <si>
    <t xml:space="preserve">Lundi </t>
  </si>
  <si>
    <t xml:space="preserve">Mardi </t>
  </si>
  <si>
    <t>Mercredi</t>
  </si>
  <si>
    <t>Jeudi</t>
  </si>
  <si>
    <t>Vendredi</t>
  </si>
  <si>
    <t>Midi</t>
  </si>
  <si>
    <t>Nombre de repas/portions PREPARÉS</t>
  </si>
  <si>
    <t>Nombre de repas/portions DISTRIBUÉS</t>
  </si>
  <si>
    <t>TARE (kg)</t>
  </si>
  <si>
    <r>
      <t xml:space="preserve">Part comestible 
(gaspillage alimentaire) 
</t>
    </r>
    <r>
      <rPr>
        <sz val="36"/>
        <color rgb="FFC00000"/>
        <rFont val="Marianne Medium"/>
      </rPr>
      <t>Poids net en kg</t>
    </r>
  </si>
  <si>
    <r>
      <t xml:space="preserve">Part non comestible 
</t>
    </r>
    <r>
      <rPr>
        <sz val="36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</si>
  <si>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36"/>
        <rFont val="Marianne Medium"/>
      </rPr>
      <t>Poids net en kg</t>
    </r>
  </si>
  <si>
    <t>DECHETS ISSUS DES EXCÉDENTS NON SERVIS ET JETÉS</t>
  </si>
  <si>
    <r>
      <t xml:space="preserve">TOTAL DES EXCEDENTS NON SERVIS 
</t>
    </r>
    <r>
      <rPr>
        <sz val="36"/>
        <rFont val="Marianne Medium"/>
      </rPr>
      <t>Poids net en kg</t>
    </r>
  </si>
  <si>
    <t>RESTES PLATEAUX/ASSIETTES</t>
  </si>
  <si>
    <r>
      <t xml:space="preserve">Part comestible 
(gaspillage alimentaire) 
</t>
    </r>
    <r>
      <rPr>
        <sz val="48"/>
        <color rgb="FFC00000"/>
        <rFont val="Marianne Medium"/>
      </rPr>
      <t>Poids net en kg</t>
    </r>
  </si>
  <si>
    <r>
      <t xml:space="preserve">Part non comestible 
</t>
    </r>
    <r>
      <rPr>
        <sz val="48"/>
        <color theme="7" tint="-0.249977111117893"/>
        <rFont val="Marianne Medium"/>
      </rPr>
      <t>Poids net en kg</t>
    </r>
  </si>
  <si>
    <r>
      <t xml:space="preserve">TOTAL DES RESTES PLATEAUX/ASSIETTES 
</t>
    </r>
    <r>
      <rPr>
        <sz val="48"/>
        <rFont val="Marianne Medium"/>
      </rPr>
      <t>Poids net en kg</t>
    </r>
  </si>
  <si>
    <t>TABLEAU DE SAISIE  - PESÉE SIMPLE DE GASPILLAGE ALIMENTAIRE - 5 JOURS</t>
  </si>
  <si>
    <t xml:space="preserve">JOURS </t>
  </si>
  <si>
    <t>LUNDI</t>
  </si>
  <si>
    <t>MARDI</t>
  </si>
  <si>
    <t>MERCREDI</t>
  </si>
  <si>
    <t>JEUDI</t>
  </si>
  <si>
    <t xml:space="preserve">VENDREDI </t>
  </si>
  <si>
    <t>TOTAL</t>
  </si>
  <si>
    <r>
      <t xml:space="preserve">Part comestible 
(gaspillage alimentaire) 
</t>
    </r>
    <r>
      <rPr>
        <sz val="30"/>
        <color rgb="FFC00000"/>
        <rFont val="Marianne Medium"/>
      </rPr>
      <t>Poids net en kg</t>
    </r>
  </si>
  <si>
    <r>
      <t xml:space="preserve">Part non comestible 
</t>
    </r>
    <r>
      <rPr>
        <sz val="30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</si>
  <si>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30"/>
        <rFont val="Marianne Medium"/>
      </rPr>
      <t>Poids net en kg</t>
    </r>
  </si>
  <si>
    <t>DÉCHETS ISSUS DES EXCÉDENTS NON SERVIS ET JETÉS</t>
  </si>
  <si>
    <r>
      <t xml:space="preserve">TOTAL DES EXCÉDENTS NON SERVIS 
</t>
    </r>
    <r>
      <rPr>
        <sz val="30"/>
        <rFont val="Marianne Medium"/>
      </rPr>
      <t>Poids net en kg</t>
    </r>
  </si>
  <si>
    <r>
      <t xml:space="preserve">TOTAL DES RESTES PLATEAUX/ASSIETTES 
</t>
    </r>
    <r>
      <rPr>
        <sz val="30"/>
        <rFont val="Marianne Medium"/>
      </rPr>
      <t>Poids net en kg</t>
    </r>
  </si>
  <si>
    <t>TOTAL DES DÉCHETS ALIMENTAIRES (kg)</t>
  </si>
  <si>
    <t>DONT GASPILLAGE ALIMENTAIRE (kg)</t>
  </si>
  <si>
    <t>SYNTHESE DES RÉSULTATS</t>
  </si>
  <si>
    <t xml:space="preserve">Nombre de repas préparés sur la semaine </t>
  </si>
  <si>
    <t xml:space="preserve">Nombre de repas servis sur la semaine </t>
  </si>
  <si>
    <t>Ecart effectifs en %</t>
  </si>
  <si>
    <t>TOTAL DES DÉCHETS ALIMENTAIRES en Kg</t>
  </si>
  <si>
    <t>kg</t>
  </si>
  <si>
    <t>soit</t>
  </si>
  <si>
    <t>g/couvert</t>
  </si>
  <si>
    <t>Analyse du gaspillage alimentaire</t>
  </si>
  <si>
    <t>DÉCHETS ISSUS DE LA PRÉPARATION en g/convive</t>
  </si>
  <si>
    <t>DÉCHETS ISSUS DES EXCÉDENTS NON SERVIS  en g/convive</t>
  </si>
  <si>
    <t>RESTES PLATEAUX/ASSIETTES en g/convive</t>
  </si>
  <si>
    <t xml:space="preserve">TOTAL Gaspillage Alimentaire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</si>
  <si>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</si>
  <si>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</si>
  <si>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>Remplissage automatique (ne rien saisir dans les cellules grises)</t>
  </si>
  <si>
    <t>Nombre de couverts sur la période</t>
  </si>
  <si>
    <t>Masse totale des déchets alimentaires relevée sur la période de mesure en kg</t>
  </si>
  <si>
    <t>Masse de déchets alimentaires issus de la préparation (en kg)</t>
  </si>
  <si>
    <t>Masse des déchets alimentaires comestibles (assimilable à du gaspillage alimentaire) (en kg)</t>
  </si>
  <si>
    <t>Masse des déchets alimentaires non comestibles (en kg)</t>
  </si>
  <si>
    <t>Masse de déchets alimentaires des excédents non servis aux convives et jetés (en kg)</t>
  </si>
  <si>
    <t>Masse de déchets alimentaires pour les restes assiettes (en kg)</t>
  </si>
  <si>
    <t>Estimation annuelle</t>
  </si>
  <si>
    <r>
      <t>Afin d'affiner l'estimation à partir de vos résultats merci</t>
    </r>
    <r>
      <rPr>
        <sz val="9"/>
        <color indexed="2"/>
        <rFont val="Marianne Medium"/>
      </rPr>
      <t xml:space="preserve"> </t>
    </r>
    <r>
      <rPr>
        <b/>
        <i/>
        <sz val="9"/>
        <color indexed="2"/>
        <rFont val="Marianne Medium"/>
      </rPr>
      <t>de bien vouloir complèter ces élements</t>
    </r>
  </si>
  <si>
    <t>Compléter</t>
  </si>
  <si>
    <t xml:space="preserve">Grammage moyen par repas estimé pour vos convives en g </t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</si>
  <si>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</si>
  <si>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</si>
  <si>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</si>
  <si>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</si>
  <si>
    <t xml:space="preserve">Nombre de semaines de service dans l'année </t>
  </si>
  <si>
    <t xml:space="preserve">Coût repas moyen en €/repas </t>
  </si>
  <si>
    <t>Estimaton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</si>
  <si>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 dans la formule en fonction de la nature des déchets alimentaires (100% si épluchures par exemple).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</si>
</sst>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58"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sz val="10"/>
      <name val="Arial"/>
    </font>
    <font>
      <sz val="12"/>
      <name val="Arial"/>
    </font>
    <font>
      <b/>
      <sz val="25"/>
      <name val="Marianne Medium"/>
    </font>
    <font>
      <sz val="25"/>
      <name val="Marianne Medium"/>
    </font>
    <font>
      <b/>
      <sz val="60"/>
      <color theme="0"/>
      <name val="Marianne Medium"/>
    </font>
    <font>
      <b/>
      <sz val="48"/>
      <name val="Marianne Medium"/>
    </font>
    <font>
      <sz val="48"/>
      <name val="Marianne Medium"/>
    </font>
    <font>
      <b/>
      <sz val="48"/>
      <color rgb="FFC00000"/>
      <name val="Marianne Medium"/>
    </font>
    <font>
      <b/>
      <sz val="48"/>
      <color theme="7" tint="-0.249977111117893"/>
      <name val="Marianne Medium"/>
    </font>
    <font>
      <i/>
      <sz val="48"/>
      <name val="Marianne Medium"/>
    </font>
    <font>
      <b/>
      <sz val="36"/>
      <name val="Marianne Medium"/>
    </font>
    <font>
      <b/>
      <sz val="25"/>
      <name val="Arial Black"/>
    </font>
    <font>
      <sz val="25"/>
      <name val="Arial Black"/>
    </font>
    <font>
      <sz val="10"/>
      <color theme="1"/>
      <name val="Marianne Medium"/>
    </font>
    <font>
      <sz val="16"/>
      <color theme="1"/>
      <name val="Marianne Medium"/>
    </font>
    <font>
      <sz val="10"/>
      <name val="Marianne Medium"/>
    </font>
    <font>
      <b/>
      <sz val="40"/>
      <color theme="0"/>
      <name val="Marianne Medium"/>
    </font>
    <font>
      <b/>
      <sz val="25"/>
      <color theme="0"/>
      <name val="Marianne Medium"/>
    </font>
    <font>
      <i/>
      <sz val="25"/>
      <name val="Marianne Medium"/>
    </font>
    <font>
      <b/>
      <sz val="30"/>
      <name val="Marianne Medium"/>
    </font>
    <font>
      <sz val="30"/>
      <name val="Marianne Medium"/>
    </font>
    <font>
      <b/>
      <sz val="30"/>
      <color rgb="FFC00000"/>
      <name val="Marianne Medium"/>
    </font>
    <font>
      <b/>
      <sz val="30"/>
      <color theme="7" tint="-0.249977111117893"/>
      <name val="Marianne Medium"/>
    </font>
    <font>
      <sz val="25"/>
      <color theme="1"/>
      <name val="Marianne Medium"/>
    </font>
    <font>
      <i/>
      <sz val="10"/>
      <name val="Marianne Medium"/>
    </font>
    <font>
      <b/>
      <sz val="16"/>
      <color theme="0"/>
      <name val="Marianne Medium"/>
    </font>
    <font>
      <b/>
      <sz val="12"/>
      <color theme="0"/>
      <name val="Marianne Medium"/>
    </font>
    <font>
      <b/>
      <sz val="10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1"/>
      <color indexed="2"/>
      <name val="Marianne Medium"/>
    </font>
    <font>
      <b/>
      <sz val="11"/>
      <color theme="1"/>
      <name val="Marianne Medium"/>
    </font>
    <font>
      <b/>
      <sz val="10"/>
      <color theme="0"/>
      <name val="Marianne Medium"/>
    </font>
    <font>
      <b/>
      <sz val="11"/>
      <name val="Marianne Medium"/>
    </font>
    <font>
      <i/>
      <sz val="9"/>
      <color theme="0" tint="-0.34998626667073579"/>
      <name val="Marianne Medium"/>
    </font>
    <font>
      <b/>
      <sz val="9"/>
      <color theme="0"/>
      <name val="Marianne Medium"/>
    </font>
    <font>
      <sz val="10"/>
      <color theme="0"/>
      <name val="Marianne Medium"/>
    </font>
    <font>
      <i/>
      <sz val="9"/>
      <name val="Marianne Medium"/>
    </font>
    <font>
      <i/>
      <sz val="11"/>
      <name val="Marianne Medium"/>
    </font>
    <font>
      <u/>
      <sz val="11"/>
      <color theme="10"/>
      <name val="Marianne Medium"/>
    </font>
    <font>
      <sz val="11"/>
      <name val="Marianne Medium"/>
    </font>
    <font>
      <b/>
      <sz val="12"/>
      <color theme="1"/>
      <name val="Marianne Medium"/>
    </font>
    <font>
      <sz val="11"/>
      <color rgb="FFC00000"/>
      <name val="Marianne Medium"/>
    </font>
    <font>
      <b/>
      <i/>
      <sz val="9"/>
      <color indexed="2"/>
      <name val="Marianne Medium"/>
    </font>
    <font>
      <b/>
      <sz val="14"/>
      <color theme="0"/>
      <name val="Marianne Medium"/>
    </font>
    <font>
      <b/>
      <sz val="14"/>
      <name val="Marianne Medium"/>
    </font>
    <font>
      <sz val="11"/>
      <color theme="1"/>
      <name val="Aptos Narrow"/>
      <scheme val="minor"/>
    </font>
    <font>
      <sz val="36"/>
      <color rgb="FFC00000"/>
      <name val="Marianne Medium"/>
    </font>
    <font>
      <sz val="36"/>
      <color theme="7" tint="-0.249977111117893"/>
      <name val="Marianne Medium"/>
    </font>
    <font>
      <sz val="36"/>
      <name val="Marianne Medium"/>
    </font>
    <font>
      <sz val="48"/>
      <color rgb="FFC00000"/>
      <name val="Marianne Medium"/>
    </font>
    <font>
      <sz val="48"/>
      <color theme="7" tint="-0.249977111117893"/>
      <name val="Marianne Medium"/>
    </font>
    <font>
      <sz val="30"/>
      <color rgb="FFC00000"/>
      <name val="Marianne Medium"/>
    </font>
    <font>
      <sz val="30"/>
      <color theme="7" tint="-0.249977111117893"/>
      <name val="Marianne Medium"/>
    </font>
    <font>
      <sz val="9"/>
      <color indexed="2"/>
      <name val="Marianne Medium"/>
    </font>
    <font>
      <sz val="8"/>
      <name val="Marianne Medium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rgb="FFD8D8D8"/>
      </patternFill>
    </fill>
    <fill>
      <patternFill patternType="solid">
        <fgColor rgb="FFF58F29"/>
        <bgColor theme="9"/>
      </patternFill>
    </fill>
    <fill>
      <patternFill patternType="solid">
        <fgColor theme="0"/>
        <bgColor rgb="FFD9D9D9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Protection="0"/>
    <xf numFmtId="44" fontId="48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48" fillId="0" borderId="0" applyFont="0" applyFill="0" applyBorder="0" applyProtection="0"/>
  </cellStyleXfs>
  <cellXfs count="165">
    <xf numFmtId="0" fontId="0" fillId="0" borderId="0" xfId="0"/>
    <xf numFmtId="0" fontId="3" fillId="0" borderId="0" xfId="4" applyFont="1"/>
    <xf numFmtId="4" fontId="4" fillId="2" borderId="1" xfId="4" applyNumberFormat="1" applyFont="1" applyFill="1" applyBorder="1" applyAlignment="1">
      <alignment horizontal="left" vertical="center" wrapText="1"/>
    </xf>
    <xf numFmtId="4" fontId="4" fillId="2" borderId="2" xfId="4" applyNumberFormat="1" applyFont="1" applyFill="1" applyBorder="1" applyAlignment="1">
      <alignment horizontal="left" vertical="center" wrapText="1"/>
    </xf>
    <xf numFmtId="4" fontId="5" fillId="2" borderId="3" xfId="4" applyNumberFormat="1" applyFont="1" applyFill="1" applyBorder="1" applyAlignment="1">
      <alignment horizontal="center" vertical="center"/>
    </xf>
    <xf numFmtId="0" fontId="2" fillId="3" borderId="0" xfId="6" applyFill="1"/>
    <xf numFmtId="3" fontId="5" fillId="5" borderId="3" xfId="4" applyNumberFormat="1" applyFont="1" applyFill="1" applyBorder="1" applyAlignment="1">
      <alignment horizontal="center" vertical="center"/>
    </xf>
    <xf numFmtId="4" fontId="7" fillId="2" borderId="1" xfId="4" applyNumberFormat="1" applyFont="1" applyFill="1" applyBorder="1" applyAlignment="1">
      <alignment horizontal="center" vertical="center" wrapText="1"/>
    </xf>
    <xf numFmtId="4" fontId="7" fillId="2" borderId="2" xfId="4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left" vertical="center" wrapText="1"/>
    </xf>
    <xf numFmtId="3" fontId="8" fillId="5" borderId="1" xfId="4" applyNumberFormat="1" applyFont="1" applyFill="1" applyBorder="1" applyAlignment="1">
      <alignment horizontal="center" vertical="center"/>
    </xf>
    <xf numFmtId="4" fontId="7" fillId="2" borderId="0" xfId="4" applyNumberFormat="1" applyFont="1" applyFill="1" applyAlignment="1">
      <alignment horizontal="left" vertical="center" wrapText="1"/>
    </xf>
    <xf numFmtId="3" fontId="8" fillId="5" borderId="0" xfId="4" applyNumberFormat="1" applyFont="1" applyFill="1" applyAlignment="1">
      <alignment horizontal="center" vertical="center"/>
    </xf>
    <xf numFmtId="0" fontId="7" fillId="2" borderId="1" xfId="4" applyFont="1" applyFill="1" applyBorder="1" applyAlignment="1">
      <alignment horizontal="left" vertical="center" wrapText="1"/>
    </xf>
    <xf numFmtId="4" fontId="8" fillId="5" borderId="1" xfId="4" applyNumberFormat="1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left" vertical="center" wrapText="1"/>
    </xf>
    <xf numFmtId="4" fontId="8" fillId="2" borderId="1" xfId="4" quotePrefix="1" applyNumberFormat="1" applyFont="1" applyFill="1" applyBorder="1" applyAlignment="1">
      <alignment horizontal="center" vertical="center" wrapText="1"/>
    </xf>
    <xf numFmtId="4" fontId="11" fillId="2" borderId="1" xfId="4" applyNumberFormat="1" applyFont="1" applyFill="1" applyBorder="1" applyAlignment="1">
      <alignment horizontal="center" vertical="center" wrapText="1"/>
    </xf>
    <xf numFmtId="4" fontId="8" fillId="2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2" fillId="2" borderId="0" xfId="4" applyNumberFormat="1" applyFont="1" applyFill="1" applyAlignment="1">
      <alignment horizontal="left" vertical="center" wrapText="1"/>
    </xf>
    <xf numFmtId="3" fontId="5" fillId="5" borderId="0" xfId="4" applyNumberFormat="1" applyFont="1" applyFill="1" applyAlignment="1">
      <alignment horizontal="center" vertical="center"/>
    </xf>
    <xf numFmtId="4" fontId="13" fillId="2" borderId="1" xfId="4" applyNumberFormat="1" applyFont="1" applyFill="1" applyBorder="1" applyAlignment="1">
      <alignment horizontal="left" vertical="center" wrapText="1"/>
    </xf>
    <xf numFmtId="0" fontId="15" fillId="3" borderId="0" xfId="0" applyFont="1" applyFill="1"/>
    <xf numFmtId="0" fontId="16" fillId="3" borderId="0" xfId="0" applyFont="1" applyFill="1"/>
    <xf numFmtId="0" fontId="17" fillId="3" borderId="0" xfId="5" applyFont="1" applyFill="1"/>
    <xf numFmtId="4" fontId="19" fillId="10" borderId="7" xfId="3" applyNumberFormat="1" applyFont="1" applyFill="1" applyBorder="1" applyAlignment="1">
      <alignment horizontal="left" vertical="center" wrapText="1"/>
    </xf>
    <xf numFmtId="4" fontId="4" fillId="10" borderId="8" xfId="3" applyNumberFormat="1" applyFont="1" applyFill="1" applyBorder="1" applyAlignment="1">
      <alignment horizontal="left" vertical="center" wrapText="1"/>
    </xf>
    <xf numFmtId="4" fontId="21" fillId="2" borderId="9" xfId="3" applyNumberFormat="1" applyFont="1" applyFill="1" applyBorder="1" applyAlignment="1">
      <alignment horizontal="left" vertical="center" wrapText="1"/>
    </xf>
    <xf numFmtId="4" fontId="21" fillId="2" borderId="2" xfId="3" applyNumberFormat="1" applyFont="1" applyFill="1" applyBorder="1" applyAlignment="1">
      <alignment horizontal="center" vertical="center" wrapText="1"/>
    </xf>
    <xf numFmtId="4" fontId="21" fillId="2" borderId="10" xfId="3" applyNumberFormat="1" applyFont="1" applyFill="1" applyBorder="1" applyAlignment="1">
      <alignment horizontal="center" vertical="center" wrapText="1"/>
    </xf>
    <xf numFmtId="4" fontId="22" fillId="2" borderId="1" xfId="3" applyNumberFormat="1" applyFont="1" applyFill="1" applyBorder="1" applyAlignment="1">
      <alignment horizontal="center" vertical="center" wrapText="1"/>
    </xf>
    <xf numFmtId="3" fontId="22" fillId="5" borderId="1" xfId="3" applyNumberFormat="1" applyFont="1" applyFill="1" applyBorder="1" applyAlignment="1" applyProtection="1">
      <alignment horizontal="center" vertical="center" wrapText="1"/>
      <protection locked="0"/>
    </xf>
    <xf numFmtId="3" fontId="21" fillId="11" borderId="10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/>
    </xf>
    <xf numFmtId="4" fontId="5" fillId="2" borderId="11" xfId="3" applyNumberFormat="1" applyFont="1" applyFill="1" applyBorder="1" applyAlignment="1">
      <alignment horizontal="center" vertical="center"/>
    </xf>
    <xf numFmtId="4" fontId="19" fillId="6" borderId="10" xfId="3" applyNumberFormat="1" applyFont="1" applyFill="1" applyBorder="1" applyAlignment="1">
      <alignment horizontal="center" vertical="center" wrapText="1"/>
    </xf>
    <xf numFmtId="0" fontId="23" fillId="2" borderId="9" xfId="3" applyFont="1" applyFill="1" applyBorder="1" applyAlignment="1">
      <alignment horizontal="left" vertical="center" wrapText="1"/>
    </xf>
    <xf numFmtId="164" fontId="22" fillId="5" borderId="1" xfId="3" applyNumberFormat="1" applyFont="1" applyFill="1" applyBorder="1" applyAlignment="1" applyProtection="1">
      <alignment horizontal="center" vertical="center" wrapText="1"/>
      <protection locked="0"/>
    </xf>
    <xf numFmtId="164" fontId="21" fillId="11" borderId="10" xfId="3" applyNumberFormat="1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 wrapText="1"/>
    </xf>
    <xf numFmtId="164" fontId="21" fillId="12" borderId="1" xfId="3" applyNumberFormat="1" applyFont="1" applyFill="1" applyBorder="1" applyAlignment="1">
      <alignment horizontal="center" vertical="center" wrapText="1"/>
    </xf>
    <xf numFmtId="164" fontId="5" fillId="5" borderId="1" xfId="3" applyNumberFormat="1" applyFont="1" applyFill="1" applyBorder="1" applyAlignment="1" applyProtection="1">
      <alignment horizontal="center" vertical="center" wrapText="1"/>
      <protection locked="0"/>
    </xf>
    <xf numFmtId="164" fontId="4" fillId="11" borderId="10" xfId="3" applyNumberFormat="1" applyFont="1" applyFill="1" applyBorder="1" applyAlignment="1">
      <alignment horizontal="center" vertical="center" wrapText="1"/>
    </xf>
    <xf numFmtId="164" fontId="4" fillId="12" borderId="1" xfId="3" applyNumberFormat="1" applyFont="1" applyFill="1" applyBorder="1" applyAlignment="1">
      <alignment horizontal="center" vertical="center" wrapText="1"/>
    </xf>
    <xf numFmtId="0" fontId="25" fillId="3" borderId="7" xfId="0" applyFont="1" applyFill="1" applyBorder="1"/>
    <xf numFmtId="0" fontId="25" fillId="3" borderId="0" xfId="0" applyFont="1" applyFill="1"/>
    <xf numFmtId="0" fontId="25" fillId="3" borderId="11" xfId="0" applyFont="1" applyFill="1" applyBorder="1"/>
    <xf numFmtId="0" fontId="21" fillId="2" borderId="9" xfId="3" applyFont="1" applyFill="1" applyBorder="1" applyAlignment="1">
      <alignment horizontal="left" vertical="center" wrapText="1"/>
    </xf>
    <xf numFmtId="164" fontId="4" fillId="13" borderId="1" xfId="3" applyNumberFormat="1" applyFont="1" applyFill="1" applyBorder="1" applyAlignment="1">
      <alignment horizontal="center" vertical="center" wrapText="1"/>
    </xf>
    <xf numFmtId="164" fontId="4" fillId="13" borderId="10" xfId="3" applyNumberFormat="1" applyFont="1" applyFill="1" applyBorder="1" applyAlignment="1">
      <alignment horizontal="center" vertical="center" wrapText="1"/>
    </xf>
    <xf numFmtId="0" fontId="23" fillId="2" borderId="14" xfId="3" applyFont="1" applyFill="1" applyBorder="1" applyAlignment="1">
      <alignment horizontal="left" vertical="center" wrapText="1"/>
    </xf>
    <xf numFmtId="164" fontId="4" fillId="13" borderId="15" xfId="3" applyNumberFormat="1" applyFont="1" applyFill="1" applyBorder="1" applyAlignment="1">
      <alignment horizontal="center" vertical="center" wrapText="1"/>
    </xf>
    <xf numFmtId="164" fontId="4" fillId="13" borderId="16" xfId="3" applyNumberFormat="1" applyFont="1" applyFill="1" applyBorder="1" applyAlignment="1">
      <alignment horizontal="center" vertical="center" wrapText="1"/>
    </xf>
    <xf numFmtId="0" fontId="2" fillId="3" borderId="0" xfId="5" applyFill="1"/>
    <xf numFmtId="0" fontId="26" fillId="3" borderId="0" xfId="5" applyFont="1" applyFill="1"/>
    <xf numFmtId="0" fontId="17" fillId="3" borderId="11" xfId="5" applyFont="1" applyFill="1" applyBorder="1"/>
    <xf numFmtId="0" fontId="29" fillId="3" borderId="9" xfId="5" applyFont="1" applyFill="1" applyBorder="1" applyAlignment="1">
      <alignment horizontal="left" vertical="center" wrapText="1"/>
    </xf>
    <xf numFmtId="3" fontId="30" fillId="14" borderId="1" xfId="5" applyNumberFormat="1" applyFont="1" applyFill="1" applyBorder="1" applyAlignment="1">
      <alignment horizontal="center" vertical="center"/>
    </xf>
    <xf numFmtId="3" fontId="30" fillId="3" borderId="0" xfId="5" applyNumberFormat="1" applyFont="1" applyFill="1" applyAlignment="1">
      <alignment horizontal="center" vertical="center"/>
    </xf>
    <xf numFmtId="3" fontId="31" fillId="3" borderId="0" xfId="5" applyNumberFormat="1" applyFont="1" applyFill="1" applyAlignment="1">
      <alignment horizontal="center" vertical="center"/>
    </xf>
    <xf numFmtId="9" fontId="32" fillId="14" borderId="1" xfId="7" applyFont="1" applyFill="1" applyBorder="1" applyAlignment="1">
      <alignment horizontal="center" vertical="center"/>
    </xf>
    <xf numFmtId="0" fontId="29" fillId="3" borderId="7" xfId="5" applyFont="1" applyFill="1" applyBorder="1" applyAlignment="1">
      <alignment horizontal="left" vertical="center" wrapText="1"/>
    </xf>
    <xf numFmtId="0" fontId="33" fillId="15" borderId="9" xfId="5" applyFont="1" applyFill="1" applyBorder="1" applyAlignment="1">
      <alignment horizontal="left" vertical="center" wrapText="1"/>
    </xf>
    <xf numFmtId="1" fontId="33" fillId="14" borderId="2" xfId="5" applyNumberFormat="1" applyFont="1" applyFill="1" applyBorder="1" applyAlignment="1">
      <alignment horizontal="center" vertical="center"/>
    </xf>
    <xf numFmtId="1" fontId="33" fillId="14" borderId="17" xfId="5" applyNumberFormat="1" applyFont="1" applyFill="1" applyBorder="1" applyAlignment="1">
      <alignment horizontal="center" vertical="center"/>
    </xf>
    <xf numFmtId="1" fontId="31" fillId="3" borderId="0" xfId="5" applyNumberFormat="1" applyFont="1" applyFill="1" applyAlignment="1">
      <alignment horizontal="center" vertical="center"/>
    </xf>
    <xf numFmtId="165" fontId="33" fillId="14" borderId="2" xfId="5" applyNumberFormat="1" applyFont="1" applyFill="1" applyBorder="1" applyAlignment="1">
      <alignment horizontal="center" vertical="center"/>
    </xf>
    <xf numFmtId="0" fontId="33" fillId="14" borderId="17" xfId="5" applyFont="1" applyFill="1" applyBorder="1" applyAlignment="1">
      <alignment horizontal="center" vertical="center"/>
    </xf>
    <xf numFmtId="0" fontId="33" fillId="15" borderId="7" xfId="5" applyFont="1" applyFill="1" applyBorder="1" applyAlignment="1">
      <alignment horizontal="left" vertical="center" wrapText="1"/>
    </xf>
    <xf numFmtId="0" fontId="33" fillId="15" borderId="0" xfId="5" applyFont="1" applyFill="1" applyAlignment="1">
      <alignment horizontal="left" vertical="center" wrapText="1"/>
    </xf>
    <xf numFmtId="0" fontId="17" fillId="3" borderId="7" xfId="5" applyFont="1" applyFill="1" applyBorder="1" applyAlignment="1">
      <alignment vertical="center" wrapText="1"/>
    </xf>
    <xf numFmtId="3" fontId="33" fillId="3" borderId="0" xfId="5" applyNumberFormat="1" applyFont="1" applyFill="1" applyAlignment="1">
      <alignment horizontal="center" vertical="center"/>
    </xf>
    <xf numFmtId="1" fontId="33" fillId="3" borderId="0" xfId="5" applyNumberFormat="1" applyFont="1" applyFill="1" applyAlignment="1">
      <alignment horizontal="center" vertical="center"/>
    </xf>
    <xf numFmtId="0" fontId="34" fillId="17" borderId="9" xfId="5" applyFont="1" applyFill="1" applyBorder="1" applyAlignment="1">
      <alignment horizontal="left" vertical="center" wrapText="1"/>
    </xf>
    <xf numFmtId="1" fontId="33" fillId="14" borderId="1" xfId="5" applyNumberFormat="1" applyFont="1" applyFill="1" applyBorder="1" applyAlignment="1">
      <alignment horizontal="center" vertical="center"/>
    </xf>
    <xf numFmtId="0" fontId="35" fillId="14" borderId="17" xfId="5" applyFont="1" applyFill="1" applyBorder="1" applyAlignment="1">
      <alignment horizontal="center" vertical="center"/>
    </xf>
    <xf numFmtId="9" fontId="36" fillId="3" borderId="0" xfId="7" applyFont="1" applyFill="1" applyAlignment="1">
      <alignment horizontal="center" vertical="center"/>
    </xf>
    <xf numFmtId="2" fontId="33" fillId="3" borderId="0" xfId="5" applyNumberFormat="1" applyFont="1" applyFill="1" applyAlignment="1">
      <alignment horizontal="center" vertical="center"/>
    </xf>
    <xf numFmtId="0" fontId="33" fillId="3" borderId="0" xfId="5" applyFont="1" applyFill="1" applyAlignment="1">
      <alignment horizontal="center" vertical="center"/>
    </xf>
    <xf numFmtId="0" fontId="37" fillId="18" borderId="9" xfId="5" applyFont="1" applyFill="1" applyBorder="1" applyAlignment="1">
      <alignment horizontal="left" vertical="center" wrapText="1"/>
    </xf>
    <xf numFmtId="0" fontId="38" fillId="19" borderId="9" xfId="5" applyFont="1" applyFill="1" applyBorder="1" applyAlignment="1">
      <alignment horizontal="left" vertical="center" wrapText="1"/>
    </xf>
    <xf numFmtId="0" fontId="17" fillId="3" borderId="0" xfId="5" applyFont="1" applyFill="1" applyAlignment="1">
      <alignment vertical="center"/>
    </xf>
    <xf numFmtId="0" fontId="28" fillId="16" borderId="9" xfId="5" applyFont="1" applyFill="1" applyBorder="1" applyAlignment="1">
      <alignment horizontal="left" vertical="center"/>
    </xf>
    <xf numFmtId="1" fontId="35" fillId="14" borderId="2" xfId="5" applyNumberFormat="1" applyFont="1" applyFill="1" applyBorder="1" applyAlignment="1">
      <alignment horizontal="center" vertical="center"/>
    </xf>
    <xf numFmtId="165" fontId="35" fillId="14" borderId="2" xfId="5" applyNumberFormat="1" applyFont="1" applyFill="1" applyBorder="1" applyAlignment="1">
      <alignment horizontal="center" vertical="center"/>
    </xf>
    <xf numFmtId="0" fontId="17" fillId="3" borderId="7" xfId="5" applyFont="1" applyFill="1" applyBorder="1"/>
    <xf numFmtId="0" fontId="39" fillId="14" borderId="9" xfId="5" applyFont="1" applyFill="1" applyBorder="1" applyAlignment="1">
      <alignment horizontal="left" vertical="center" wrapText="1"/>
    </xf>
    <xf numFmtId="165" fontId="40" fillId="14" borderId="2" xfId="5" applyNumberFormat="1" applyFont="1" applyFill="1" applyBorder="1" applyAlignment="1">
      <alignment horizontal="center" vertical="center"/>
    </xf>
    <xf numFmtId="1" fontId="40" fillId="14" borderId="1" xfId="5" applyNumberFormat="1" applyFont="1" applyFill="1" applyBorder="1" applyAlignment="1">
      <alignment horizontal="center" vertical="center"/>
    </xf>
    <xf numFmtId="0" fontId="40" fillId="14" borderId="17" xfId="5" applyFont="1" applyFill="1" applyBorder="1" applyAlignment="1">
      <alignment horizontal="center" vertical="center"/>
    </xf>
    <xf numFmtId="0" fontId="17" fillId="3" borderId="7" xfId="5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3" fontId="42" fillId="20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wrapText="1"/>
    </xf>
    <xf numFmtId="0" fontId="30" fillId="20" borderId="1" xfId="0" applyFont="1" applyFill="1" applyBorder="1" applyAlignment="1">
      <alignment horizontal="center" vertical="center"/>
    </xf>
    <xf numFmtId="0" fontId="30" fillId="0" borderId="7" xfId="0" applyFont="1" applyBorder="1" applyAlignment="1">
      <alignment wrapText="1"/>
    </xf>
    <xf numFmtId="0" fontId="30" fillId="0" borderId="0" xfId="0" applyFont="1" applyAlignment="1">
      <alignment horizontal="center" vertical="center"/>
    </xf>
    <xf numFmtId="0" fontId="28" fillId="17" borderId="9" xfId="5" applyFont="1" applyFill="1" applyBorder="1" applyAlignment="1">
      <alignment horizontal="left" vertical="center" wrapText="1"/>
    </xf>
    <xf numFmtId="0" fontId="44" fillId="0" borderId="9" xfId="0" applyFont="1" applyBorder="1" applyAlignment="1">
      <alignment wrapText="1"/>
    </xf>
    <xf numFmtId="0" fontId="44" fillId="20" borderId="1" xfId="0" applyFont="1" applyFill="1" applyBorder="1" applyAlignment="1">
      <alignment horizontal="center" vertical="center" wrapText="1"/>
    </xf>
    <xf numFmtId="0" fontId="30" fillId="0" borderId="9" xfId="0" applyFont="1" applyBorder="1"/>
    <xf numFmtId="0" fontId="28" fillId="18" borderId="9" xfId="5" applyFont="1" applyFill="1" applyBorder="1" applyAlignment="1">
      <alignment horizontal="left" vertical="center" wrapText="1"/>
    </xf>
    <xf numFmtId="0" fontId="30" fillId="0" borderId="9" xfId="0" applyFont="1" applyBorder="1" applyAlignment="1">
      <alignment wrapText="1"/>
    </xf>
    <xf numFmtId="0" fontId="28" fillId="19" borderId="9" xfId="5" applyFont="1" applyFill="1" applyBorder="1" applyAlignment="1">
      <alignment horizontal="left" vertical="center" wrapText="1"/>
    </xf>
    <xf numFmtId="0" fontId="45" fillId="3" borderId="7" xfId="5" applyFont="1" applyFill="1" applyBorder="1" applyAlignment="1">
      <alignment horizontal="left" vertical="center"/>
    </xf>
    <xf numFmtId="2" fontId="30" fillId="22" borderId="1" xfId="5" applyNumberFormat="1" applyFont="1" applyFill="1" applyBorder="1" applyAlignment="1">
      <alignment horizontal="center" vertical="center"/>
    </xf>
    <xf numFmtId="0" fontId="35" fillId="3" borderId="9" xfId="5" applyFont="1" applyFill="1" applyBorder="1" applyAlignment="1">
      <alignment vertical="center" wrapText="1"/>
    </xf>
    <xf numFmtId="1" fontId="30" fillId="22" borderId="1" xfId="5" applyNumberFormat="1" applyFont="1" applyFill="1" applyBorder="1" applyAlignment="1" applyProtection="1">
      <alignment horizontal="right" vertical="center"/>
      <protection locked="0"/>
    </xf>
    <xf numFmtId="7" fontId="30" fillId="22" borderId="1" xfId="2" applyNumberFormat="1" applyFont="1" applyFill="1" applyBorder="1" applyAlignment="1" applyProtection="1">
      <alignment horizontal="right" vertical="center"/>
      <protection locked="0"/>
    </xf>
    <xf numFmtId="0" fontId="42" fillId="3" borderId="9" xfId="5" applyFont="1" applyFill="1" applyBorder="1" applyAlignment="1">
      <alignment vertical="center" wrapText="1"/>
    </xf>
    <xf numFmtId="3" fontId="17" fillId="3" borderId="0" xfId="5" applyNumberFormat="1" applyFont="1" applyFill="1"/>
    <xf numFmtId="0" fontId="17" fillId="3" borderId="18" xfId="5" applyFont="1" applyFill="1" applyBorder="1"/>
    <xf numFmtId="0" fontId="17" fillId="3" borderId="19" xfId="5" applyFont="1" applyFill="1" applyBorder="1"/>
    <xf numFmtId="0" fontId="26" fillId="3" borderId="19" xfId="5" applyFont="1" applyFill="1" applyBorder="1"/>
    <xf numFmtId="0" fontId="17" fillId="3" borderId="20" xfId="5" applyFont="1" applyFill="1" applyBorder="1"/>
    <xf numFmtId="0" fontId="46" fillId="3" borderId="0" xfId="5" applyFont="1" applyFill="1" applyAlignment="1">
      <alignment vertical="center" wrapText="1"/>
    </xf>
    <xf numFmtId="0" fontId="17" fillId="3" borderId="0" xfId="5" applyFont="1" applyFill="1" applyAlignment="1">
      <alignment horizontal="right"/>
    </xf>
    <xf numFmtId="0" fontId="26" fillId="3" borderId="0" xfId="5" applyFont="1" applyFill="1" applyAlignment="1">
      <alignment horizontal="right"/>
    </xf>
    <xf numFmtId="0" fontId="47" fillId="3" borderId="0" xfId="5" applyFont="1" applyFill="1" applyAlignment="1">
      <alignment horizontal="center" vertical="center" wrapText="1"/>
    </xf>
    <xf numFmtId="165" fontId="40" fillId="14" borderId="2" xfId="5" applyNumberFormat="1" applyFont="1" applyFill="1" applyBorder="1" applyAlignment="1" applyProtection="1">
      <alignment horizontal="center" vertical="center"/>
      <protection locked="0"/>
    </xf>
    <xf numFmtId="3" fontId="33" fillId="20" borderId="1" xfId="5" applyNumberFormat="1" applyFont="1" applyFill="1" applyBorder="1" applyAlignment="1">
      <alignment horizontal="center" vertical="center"/>
    </xf>
    <xf numFmtId="0" fontId="33" fillId="20" borderId="1" xfId="5" applyFont="1" applyFill="1" applyBorder="1" applyAlignment="1">
      <alignment horizontal="center" vertical="center"/>
    </xf>
    <xf numFmtId="4" fontId="6" fillId="8" borderId="2" xfId="4" applyNumberFormat="1" applyFont="1" applyFill="1" applyBorder="1" applyAlignment="1">
      <alignment horizontal="center" vertical="center" wrapText="1"/>
    </xf>
    <xf numFmtId="4" fontId="6" fillId="8" borderId="3" xfId="4" applyNumberFormat="1" applyFont="1" applyFill="1" applyBorder="1" applyAlignment="1">
      <alignment horizontal="center" vertical="center" wrapText="1"/>
    </xf>
    <xf numFmtId="4" fontId="6" fillId="4" borderId="4" xfId="4" applyNumberFormat="1" applyFont="1" applyFill="1" applyBorder="1" applyAlignment="1">
      <alignment horizontal="center" vertical="center" wrapText="1"/>
    </xf>
    <xf numFmtId="4" fontId="6" fillId="4" borderId="5" xfId="4" applyNumberFormat="1" applyFont="1" applyFill="1" applyBorder="1" applyAlignment="1">
      <alignment horizontal="center" vertical="center" wrapText="1"/>
    </xf>
    <xf numFmtId="4" fontId="6" fillId="9" borderId="2" xfId="4" applyNumberFormat="1" applyFont="1" applyFill="1" applyBorder="1" applyAlignment="1">
      <alignment horizontal="center" vertical="center"/>
    </xf>
    <xf numFmtId="4" fontId="6" fillId="9" borderId="3" xfId="4" applyNumberFormat="1" applyFont="1" applyFill="1" applyBorder="1" applyAlignment="1">
      <alignment horizontal="center" vertical="center"/>
    </xf>
    <xf numFmtId="4" fontId="14" fillId="2" borderId="1" xfId="4" applyNumberFormat="1" applyFont="1" applyFill="1" applyBorder="1" applyAlignment="1">
      <alignment horizontal="center" vertical="center"/>
    </xf>
    <xf numFmtId="4" fontId="5" fillId="2" borderId="1" xfId="4" applyNumberFormat="1" applyFont="1" applyFill="1" applyBorder="1" applyAlignment="1">
      <alignment horizontal="center" vertical="center"/>
    </xf>
    <xf numFmtId="4" fontId="6" fillId="6" borderId="2" xfId="4" applyNumberFormat="1" applyFont="1" applyFill="1" applyBorder="1" applyAlignment="1">
      <alignment horizontal="center" vertical="center" wrapText="1"/>
    </xf>
    <xf numFmtId="4" fontId="6" fillId="6" borderId="3" xfId="4" applyNumberFormat="1" applyFont="1" applyFill="1" applyBorder="1" applyAlignment="1">
      <alignment horizontal="center" vertical="center" wrapText="1"/>
    </xf>
    <xf numFmtId="4" fontId="18" fillId="9" borderId="12" xfId="3" applyNumberFormat="1" applyFont="1" applyFill="1" applyBorder="1" applyAlignment="1">
      <alignment horizontal="center" vertical="center" wrapText="1"/>
    </xf>
    <xf numFmtId="4" fontId="18" fillId="9" borderId="3" xfId="3" applyNumberFormat="1" applyFont="1" applyFill="1" applyBorder="1" applyAlignment="1">
      <alignment horizontal="center" vertical="center" wrapText="1"/>
    </xf>
    <xf numFmtId="4" fontId="18" fillId="9" borderId="13" xfId="3" applyNumberFormat="1" applyFont="1" applyFill="1" applyBorder="1" applyAlignment="1">
      <alignment horizontal="center" vertical="center" wrapText="1"/>
    </xf>
    <xf numFmtId="4" fontId="18" fillId="4" borderId="4" xfId="4" applyNumberFormat="1" applyFont="1" applyFill="1" applyBorder="1" applyAlignment="1">
      <alignment horizontal="center" vertical="center" wrapText="1"/>
    </xf>
    <xf numFmtId="4" fontId="18" fillId="4" borderId="5" xfId="4" applyNumberFormat="1" applyFont="1" applyFill="1" applyBorder="1" applyAlignment="1">
      <alignment horizontal="center" vertical="center" wrapText="1"/>
    </xf>
    <xf numFmtId="4" fontId="18" fillId="4" borderId="6" xfId="4" applyNumberFormat="1" applyFont="1" applyFill="1" applyBorder="1" applyAlignment="1">
      <alignment horizontal="center" vertical="center" wrapText="1"/>
    </xf>
    <xf numFmtId="4" fontId="20" fillId="2" borderId="3" xfId="3" applyNumberFormat="1" applyFont="1" applyFill="1" applyBorder="1" applyAlignment="1">
      <alignment horizontal="center" vertical="center"/>
    </xf>
    <xf numFmtId="4" fontId="20" fillId="2" borderId="0" xfId="3" applyNumberFormat="1" applyFont="1" applyFill="1" applyAlignment="1">
      <alignment horizontal="center" vertical="center"/>
    </xf>
    <xf numFmtId="4" fontId="18" fillId="6" borderId="12" xfId="3" applyNumberFormat="1" applyFont="1" applyFill="1" applyBorder="1" applyAlignment="1">
      <alignment horizontal="center" vertical="center" wrapText="1"/>
    </xf>
    <xf numFmtId="4" fontId="18" fillId="6" borderId="3" xfId="3" applyNumberFormat="1" applyFont="1" applyFill="1" applyBorder="1" applyAlignment="1">
      <alignment horizontal="center" vertical="center" wrapText="1"/>
    </xf>
    <xf numFmtId="4" fontId="18" fillId="8" borderId="12" xfId="3" applyNumberFormat="1" applyFont="1" applyFill="1" applyBorder="1" applyAlignment="1">
      <alignment horizontal="center" vertical="center" wrapText="1"/>
    </xf>
    <xf numFmtId="4" fontId="18" fillId="8" borderId="3" xfId="3" applyNumberFormat="1" applyFont="1" applyFill="1" applyBorder="1" applyAlignment="1">
      <alignment horizontal="center" vertical="center" wrapText="1"/>
    </xf>
    <xf numFmtId="4" fontId="18" fillId="8" borderId="13" xfId="3" applyNumberFormat="1" applyFont="1" applyFill="1" applyBorder="1" applyAlignment="1">
      <alignment horizontal="center" vertical="center" wrapText="1"/>
    </xf>
    <xf numFmtId="4" fontId="26" fillId="10" borderId="7" xfId="3" applyNumberFormat="1" applyFont="1" applyFill="1" applyBorder="1" applyAlignment="1">
      <alignment horizontal="center" vertical="center" wrapText="1"/>
    </xf>
    <xf numFmtId="4" fontId="26" fillId="10" borderId="0" xfId="3" applyNumberFormat="1" applyFont="1" applyFill="1" applyAlignment="1">
      <alignment horizontal="center" vertical="center" wrapText="1"/>
    </xf>
    <xf numFmtId="0" fontId="27" fillId="21" borderId="7" xfId="5" applyFont="1" applyFill="1" applyBorder="1" applyAlignment="1">
      <alignment horizontal="center" vertical="center"/>
    </xf>
    <xf numFmtId="0" fontId="27" fillId="21" borderId="0" xfId="5" applyFont="1" applyFill="1" applyAlignment="1">
      <alignment horizontal="center" vertical="center"/>
    </xf>
    <xf numFmtId="0" fontId="27" fillId="21" borderId="11" xfId="5" applyFont="1" applyFill="1" applyBorder="1" applyAlignment="1">
      <alignment horizontal="center" vertical="center"/>
    </xf>
    <xf numFmtId="4" fontId="27" fillId="4" borderId="4" xfId="4" applyNumberFormat="1" applyFont="1" applyFill="1" applyBorder="1" applyAlignment="1">
      <alignment horizontal="center" vertical="center" wrapText="1"/>
    </xf>
    <xf numFmtId="4" fontId="27" fillId="4" borderId="5" xfId="4" applyNumberFormat="1" applyFont="1" applyFill="1" applyBorder="1" applyAlignment="1">
      <alignment horizontal="center" vertical="center" wrapText="1"/>
    </xf>
    <xf numFmtId="4" fontId="27" fillId="4" borderId="6" xfId="4" applyNumberFormat="1" applyFont="1" applyFill="1" applyBorder="1" applyAlignment="1">
      <alignment horizontal="center" vertical="center" wrapText="1"/>
    </xf>
    <xf numFmtId="0" fontId="27" fillId="16" borderId="7" xfId="5" applyFont="1" applyFill="1" applyBorder="1" applyAlignment="1">
      <alignment horizontal="center" vertical="center"/>
    </xf>
    <xf numFmtId="0" fontId="27" fillId="16" borderId="0" xfId="5" applyFont="1" applyFill="1" applyAlignment="1">
      <alignment horizontal="center" vertical="center"/>
    </xf>
    <xf numFmtId="0" fontId="27" fillId="16" borderId="11" xfId="5" applyFont="1" applyFill="1" applyBorder="1" applyAlignment="1">
      <alignment horizontal="center" vertical="center"/>
    </xf>
    <xf numFmtId="0" fontId="57" fillId="3" borderId="7" xfId="5" applyFont="1" applyFill="1" applyBorder="1" applyAlignment="1">
      <alignment horizontal="left" vertical="center" wrapText="1"/>
    </xf>
    <xf numFmtId="0" fontId="57" fillId="3" borderId="0" xfId="5" applyFont="1" applyFill="1" applyAlignment="1">
      <alignment horizontal="left" vertical="center" wrapText="1"/>
    </xf>
    <xf numFmtId="4" fontId="27" fillId="4" borderId="0" xfId="4" applyNumberFormat="1" applyFont="1" applyFill="1" applyAlignment="1">
      <alignment horizontal="center" vertical="center" wrapText="1"/>
    </xf>
    <xf numFmtId="4" fontId="41" fillId="10" borderId="7" xfId="1" applyNumberFormat="1" applyFont="1" applyFill="1" applyBorder="1" applyAlignment="1">
      <alignment horizontal="center" vertical="center" wrapText="1"/>
    </xf>
    <xf numFmtId="4" fontId="41" fillId="10" borderId="0" xfId="1" applyNumberFormat="1" applyFont="1" applyFill="1" applyAlignment="1">
      <alignment horizontal="center" vertical="center" wrapText="1"/>
    </xf>
    <xf numFmtId="4" fontId="26" fillId="10" borderId="11" xfId="3" applyNumberFormat="1" applyFont="1" applyFill="1" applyBorder="1" applyAlignment="1">
      <alignment horizontal="center" vertical="center" wrapText="1"/>
    </xf>
  </cellXfs>
  <cellStyles count="8">
    <cellStyle name="Lien hypertexte" xfId="1" builtinId="8"/>
    <cellStyle name="Monétaire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Pourcentage" xfId="7" builtinId="5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Source du gaspillage alimentaire (étapes)</a:t>
            </a:r>
            <a:endParaRPr lang="fr-FR"/>
          </a:p>
        </c:rich>
      </c:tx>
      <c:layout>
        <c:manualLayout>
          <c:xMode val="edge"/>
          <c:yMode val="edge"/>
          <c:x val="3.2486000000000001E-2"/>
          <c:y val="8.4696999999999995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646"/>
          <c:y val="0.14164099999999999"/>
          <c:w val="0.42445500000000003"/>
          <c:h val="0.63801699999999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51-41E3-AE6A-0F45843DF6A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51-41E3-AE6A-0F45843DF6A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FA68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51-41E3-AE6A-0F45843DF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'Synthèse '!$A$13:$A$15</c:f>
              <c:strCache>
                <c:ptCount val="3"/>
                <c:pt idx="0">
                  <c:v>DÉCHETS ISSUS DE LA PRÉPARATION en g/convive</c:v>
                </c:pt>
                <c:pt idx="1">
                  <c:v>DÉCHETS ISSUS DES EXCÉDENTS NON SERVIS  en g/convive</c:v>
                </c:pt>
                <c:pt idx="2">
                  <c:v>RESTES PLATEAUX/ASSIETTES en g/convive</c:v>
                </c:pt>
              </c:strCache>
            </c:strRef>
          </c:cat>
          <c:val>
            <c:numRef>
              <c:f>'Synthèse '!$D$13:$D$15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51-41E3-AE6A-0F45843DF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53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 bwMode="auto">
        <a:xfrm>
          <a:off x="7239000" y="7664312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237905</xdr:colOff>
      <xdr:row>9</xdr:row>
      <xdr:rowOff>98213</xdr:rowOff>
    </xdr:from>
    <xdr:to>
      <xdr:col>6</xdr:col>
      <xdr:colOff>730250</xdr:colOff>
      <xdr:row>19</xdr:row>
      <xdr:rowOff>83607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287866</xdr:colOff>
      <xdr:row>23</xdr:row>
      <xdr:rowOff>8467</xdr:rowOff>
    </xdr:from>
    <xdr:to>
      <xdr:col>3</xdr:col>
      <xdr:colOff>437726</xdr:colOff>
      <xdr:row>24</xdr:row>
      <xdr:rowOff>845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5731933" y="6756400"/>
          <a:ext cx="876299" cy="26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hyperlink" Target="https://ma-cantine.agriculture.gouv.fr/s-identifi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4" zoomScale="20" workbookViewId="0">
      <selection activeCell="B9" sqref="B9"/>
    </sheetView>
  </sheetViews>
  <sheetFormatPr baseColWidth="10" defaultColWidth="3.109375" defaultRowHeight="15"/>
  <cols>
    <col min="1" max="1" width="105" style="1" customWidth="1"/>
    <col min="2" max="6" width="114.21875" style="1" customWidth="1"/>
    <col min="7" max="451" width="3.109375" style="1"/>
    <col min="452" max="452" width="0" style="1" hidden="1" customWidth="1"/>
    <col min="453" max="16384" width="3.109375" style="1"/>
  </cols>
  <sheetData>
    <row r="1" spans="1:6" ht="0" hidden="1" customHeight="1">
      <c r="A1" s="2" t="s">
        <v>0</v>
      </c>
      <c r="B1" s="132"/>
      <c r="C1" s="132"/>
      <c r="D1" s="132"/>
      <c r="E1" s="132"/>
      <c r="F1" s="132"/>
    </row>
    <row r="2" spans="1:6" ht="0" hidden="1" customHeight="1">
      <c r="A2" s="3"/>
      <c r="B2" s="4"/>
      <c r="C2" s="4"/>
      <c r="D2" s="4"/>
      <c r="E2" s="4"/>
      <c r="F2" s="4"/>
    </row>
    <row r="3" spans="1:6" ht="0" hidden="1" customHeight="1">
      <c r="A3" s="3"/>
      <c r="B3" s="4"/>
      <c r="C3" s="4"/>
      <c r="D3" s="4"/>
      <c r="E3" s="4"/>
      <c r="F3" s="4"/>
    </row>
    <row r="4" spans="1:6" s="5" customFormat="1" ht="117.6" customHeight="1">
      <c r="A4" s="127" t="s">
        <v>1</v>
      </c>
      <c r="B4" s="128"/>
      <c r="C4" s="128"/>
      <c r="D4" s="128"/>
      <c r="E4" s="128"/>
      <c r="F4" s="128"/>
    </row>
    <row r="5" spans="1:6" ht="48.6" customHeight="1">
      <c r="A5" s="3"/>
      <c r="B5" s="6"/>
      <c r="C5" s="6"/>
      <c r="D5" s="6"/>
      <c r="E5" s="6"/>
      <c r="F5" s="6"/>
    </row>
    <row r="6" spans="1:6" ht="190.05" customHeight="1">
      <c r="A6" s="133" t="s">
        <v>2</v>
      </c>
      <c r="B6" s="134"/>
      <c r="C6" s="134"/>
      <c r="D6" s="134"/>
      <c r="E6" s="134"/>
      <c r="F6" s="134"/>
    </row>
    <row r="7" spans="1:6" ht="131.4" customHeight="1">
      <c r="A7" s="7"/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</row>
    <row r="8" spans="1:6" ht="131.4" customHeight="1">
      <c r="A8" s="7"/>
      <c r="B8" s="8" t="s">
        <v>8</v>
      </c>
      <c r="C8" s="8" t="s">
        <v>8</v>
      </c>
      <c r="D8" s="8" t="s">
        <v>8</v>
      </c>
      <c r="E8" s="8" t="s">
        <v>8</v>
      </c>
      <c r="F8" s="8" t="s">
        <v>8</v>
      </c>
    </row>
    <row r="9" spans="1:6" ht="230.4" customHeight="1">
      <c r="A9" s="9" t="s">
        <v>9</v>
      </c>
      <c r="B9" s="10"/>
      <c r="C9" s="10"/>
      <c r="D9" s="10"/>
      <c r="E9" s="10"/>
      <c r="F9" s="10"/>
    </row>
    <row r="10" spans="1:6" ht="230.4" customHeight="1">
      <c r="A10" s="9" t="s">
        <v>10</v>
      </c>
      <c r="B10" s="10"/>
      <c r="C10" s="10"/>
      <c r="D10" s="10"/>
      <c r="E10" s="10"/>
      <c r="F10" s="10"/>
    </row>
    <row r="11" spans="1:6" ht="48.6" customHeight="1">
      <c r="A11" s="11"/>
      <c r="B11" s="12"/>
      <c r="C11" s="12"/>
      <c r="D11" s="12"/>
      <c r="E11" s="12"/>
      <c r="F11" s="12"/>
    </row>
    <row r="12" spans="1:6" ht="230.4" customHeight="1">
      <c r="A12" s="13" t="s">
        <v>11</v>
      </c>
      <c r="B12" s="14"/>
      <c r="C12" s="14"/>
      <c r="D12" s="14"/>
      <c r="E12" s="14"/>
      <c r="F12" s="14"/>
    </row>
    <row r="13" spans="1:6" ht="230.4" customHeight="1">
      <c r="A13" s="15" t="s">
        <v>12</v>
      </c>
      <c r="B13" s="14"/>
      <c r="C13" s="14"/>
      <c r="D13" s="14"/>
      <c r="E13" s="14"/>
      <c r="F13" s="14"/>
    </row>
    <row r="14" spans="1:6" ht="230.4" customHeight="1">
      <c r="A14" s="16" t="s">
        <v>13</v>
      </c>
      <c r="B14" s="17"/>
      <c r="C14" s="18"/>
      <c r="D14" s="19"/>
      <c r="E14" s="19"/>
      <c r="F14" s="19"/>
    </row>
    <row r="15" spans="1:6" ht="230.4" customHeight="1">
      <c r="A15" s="9" t="s">
        <v>14</v>
      </c>
      <c r="B15" s="17"/>
      <c r="C15" s="18"/>
      <c r="D15" s="19"/>
      <c r="E15" s="19"/>
      <c r="F15" s="19"/>
    </row>
    <row r="16" spans="1:6" ht="230.4" customHeight="1">
      <c r="A16" s="9" t="s">
        <v>0</v>
      </c>
      <c r="B16" s="20"/>
      <c r="C16" s="21"/>
      <c r="D16" s="20"/>
      <c r="E16" s="20"/>
      <c r="F16" s="20"/>
    </row>
    <row r="17" spans="1:6" s="5" customFormat="1" ht="117.6" customHeight="1">
      <c r="A17" s="127" t="s">
        <v>1</v>
      </c>
      <c r="B17" s="128"/>
      <c r="C17" s="128"/>
      <c r="D17" s="128"/>
      <c r="E17" s="128"/>
      <c r="F17" s="128"/>
    </row>
    <row r="18" spans="1:6" ht="48.6" customHeight="1">
      <c r="A18" s="22"/>
      <c r="B18" s="23"/>
      <c r="C18" s="23"/>
      <c r="D18" s="23"/>
      <c r="E18" s="23"/>
      <c r="F18" s="23"/>
    </row>
    <row r="19" spans="1:6" ht="190.05" customHeight="1">
      <c r="A19" s="125" t="s">
        <v>15</v>
      </c>
      <c r="B19" s="126"/>
      <c r="C19" s="126"/>
      <c r="D19" s="126"/>
      <c r="E19" s="126"/>
      <c r="F19" s="126"/>
    </row>
    <row r="20" spans="1:6" ht="131.4" customHeight="1">
      <c r="A20" s="7"/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</row>
    <row r="21" spans="1:6" ht="131.4" customHeight="1">
      <c r="A21" s="7"/>
      <c r="B21" s="8" t="s">
        <v>8</v>
      </c>
      <c r="C21" s="8" t="s">
        <v>8</v>
      </c>
      <c r="D21" s="8" t="s">
        <v>8</v>
      </c>
      <c r="E21" s="8" t="s">
        <v>8</v>
      </c>
      <c r="F21" s="8" t="s">
        <v>8</v>
      </c>
    </row>
    <row r="22" spans="1:6" ht="230.4" customHeight="1">
      <c r="A22" s="9" t="s">
        <v>9</v>
      </c>
      <c r="B22" s="10"/>
      <c r="C22" s="10"/>
      <c r="D22" s="10"/>
      <c r="E22" s="10"/>
      <c r="F22" s="10"/>
    </row>
    <row r="23" spans="1:6" ht="230.4" customHeight="1">
      <c r="A23" s="9" t="s">
        <v>10</v>
      </c>
      <c r="B23" s="10"/>
      <c r="C23" s="10"/>
      <c r="D23" s="10"/>
      <c r="E23" s="10"/>
      <c r="F23" s="10"/>
    </row>
    <row r="24" spans="1:6" ht="48.6" customHeight="1">
      <c r="A24" s="11"/>
      <c r="B24" s="12"/>
      <c r="C24" s="12"/>
      <c r="D24" s="12"/>
      <c r="E24" s="12"/>
      <c r="F24" s="12"/>
    </row>
    <row r="25" spans="1:6" ht="230.4" customHeight="1">
      <c r="A25" s="13" t="s">
        <v>11</v>
      </c>
      <c r="B25" s="14"/>
      <c r="C25" s="14"/>
      <c r="D25" s="14"/>
      <c r="E25" s="14"/>
      <c r="F25" s="14"/>
    </row>
    <row r="26" spans="1:6" ht="230.4" customHeight="1">
      <c r="A26" s="15" t="s">
        <v>12</v>
      </c>
      <c r="B26" s="14"/>
      <c r="C26" s="14"/>
      <c r="D26" s="14"/>
      <c r="E26" s="14"/>
      <c r="F26" s="14"/>
    </row>
    <row r="27" spans="1:6" ht="230.4" customHeight="1">
      <c r="A27" s="16" t="s">
        <v>13</v>
      </c>
      <c r="B27" s="17"/>
      <c r="C27" s="18"/>
      <c r="D27" s="19"/>
      <c r="E27" s="19"/>
      <c r="F27" s="19"/>
    </row>
    <row r="28" spans="1:6" ht="230.4" customHeight="1">
      <c r="A28" s="9" t="s">
        <v>16</v>
      </c>
      <c r="B28" s="17"/>
      <c r="C28" s="18"/>
      <c r="D28" s="19"/>
      <c r="E28" s="19"/>
      <c r="F28" s="19"/>
    </row>
    <row r="29" spans="1:6" ht="230.4" customHeight="1">
      <c r="A29" s="9" t="s">
        <v>0</v>
      </c>
      <c r="B29" s="20"/>
      <c r="C29" s="21"/>
      <c r="D29" s="20"/>
      <c r="E29" s="20"/>
      <c r="F29" s="20"/>
    </row>
    <row r="30" spans="1:6" s="5" customFormat="1" ht="117.6" customHeight="1">
      <c r="A30" s="127" t="s">
        <v>1</v>
      </c>
      <c r="B30" s="128"/>
      <c r="C30" s="128"/>
      <c r="D30" s="128"/>
      <c r="E30" s="128"/>
      <c r="F30" s="128"/>
    </row>
    <row r="31" spans="1:6" ht="48.6" customHeight="1">
      <c r="A31" s="22"/>
      <c r="B31" s="23"/>
      <c r="C31" s="23"/>
      <c r="D31" s="23"/>
      <c r="E31" s="23"/>
      <c r="F31" s="23"/>
    </row>
    <row r="32" spans="1:6" ht="190.05" customHeight="1">
      <c r="A32" s="129" t="s">
        <v>17</v>
      </c>
      <c r="B32" s="130"/>
      <c r="C32" s="130"/>
      <c r="D32" s="130"/>
      <c r="E32" s="130"/>
      <c r="F32" s="130"/>
    </row>
    <row r="33" spans="1:6" ht="131.4" customHeight="1">
      <c r="A33" s="7"/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</row>
    <row r="34" spans="1:6" ht="131.4" customHeight="1">
      <c r="A34" s="7"/>
      <c r="B34" s="8" t="s">
        <v>8</v>
      </c>
      <c r="C34" s="8" t="s">
        <v>8</v>
      </c>
      <c r="D34" s="8" t="s">
        <v>8</v>
      </c>
      <c r="E34" s="8" t="s">
        <v>8</v>
      </c>
      <c r="F34" s="8" t="s">
        <v>8</v>
      </c>
    </row>
    <row r="35" spans="1:6" ht="230.4" customHeight="1">
      <c r="A35" s="9" t="s">
        <v>9</v>
      </c>
      <c r="B35" s="10"/>
      <c r="C35" s="10"/>
      <c r="D35" s="10"/>
      <c r="E35" s="10"/>
      <c r="F35" s="10"/>
    </row>
    <row r="36" spans="1:6" ht="230.4" customHeight="1">
      <c r="A36" s="9" t="s">
        <v>10</v>
      </c>
      <c r="B36" s="10"/>
      <c r="C36" s="10"/>
      <c r="D36" s="10"/>
      <c r="E36" s="10"/>
      <c r="F36" s="10"/>
    </row>
    <row r="37" spans="1:6" ht="48.6" customHeight="1">
      <c r="A37" s="11"/>
      <c r="B37" s="12"/>
      <c r="C37" s="12"/>
      <c r="D37" s="12"/>
      <c r="E37" s="12"/>
      <c r="F37" s="12"/>
    </row>
    <row r="38" spans="1:6" ht="230.4" customHeight="1">
      <c r="A38" s="13" t="s">
        <v>11</v>
      </c>
      <c r="B38" s="14"/>
      <c r="C38" s="14"/>
      <c r="D38" s="14"/>
      <c r="E38" s="14"/>
      <c r="F38" s="14"/>
    </row>
    <row r="39" spans="1:6" ht="230.4" customHeight="1">
      <c r="A39" s="15" t="s">
        <v>18</v>
      </c>
      <c r="B39" s="14"/>
      <c r="C39" s="14"/>
      <c r="D39" s="14"/>
      <c r="E39" s="14"/>
      <c r="F39" s="14"/>
    </row>
    <row r="40" spans="1:6" ht="230.4" customHeight="1">
      <c r="A40" s="16" t="s">
        <v>19</v>
      </c>
      <c r="B40" s="17"/>
      <c r="C40" s="18"/>
      <c r="D40" s="19"/>
      <c r="E40" s="19"/>
      <c r="F40" s="19"/>
    </row>
    <row r="41" spans="1:6" ht="230.4" customHeight="1">
      <c r="A41" s="9" t="s">
        <v>20</v>
      </c>
      <c r="B41" s="17"/>
      <c r="C41" s="18"/>
      <c r="D41" s="19"/>
      <c r="E41" s="19"/>
      <c r="F41" s="19"/>
    </row>
    <row r="42" spans="1:6" ht="230.4" customHeight="1">
      <c r="A42" s="9" t="s">
        <v>0</v>
      </c>
      <c r="B42" s="20"/>
      <c r="C42" s="21"/>
      <c r="D42" s="20"/>
      <c r="E42" s="20"/>
      <c r="F42" s="20"/>
    </row>
    <row r="43" spans="1:6" ht="0" hidden="1" customHeight="1">
      <c r="A43" s="24" t="s">
        <v>0</v>
      </c>
      <c r="B43" s="131"/>
      <c r="C43" s="131"/>
      <c r="D43" s="131"/>
      <c r="E43" s="131"/>
      <c r="F43" s="131"/>
    </row>
  </sheetData>
  <mergeCells count="8">
    <mergeCell ref="A19:F19"/>
    <mergeCell ref="A30:F30"/>
    <mergeCell ref="A32:F32"/>
    <mergeCell ref="B43:F43"/>
    <mergeCell ref="B1:F1"/>
    <mergeCell ref="A4:F4"/>
    <mergeCell ref="A6:F6"/>
    <mergeCell ref="A17:F17"/>
  </mergeCells>
  <conditionalFormatting sqref="A14">
    <cfRule type="duplicateValues" dxfId="5" priority="1"/>
  </conditionalFormatting>
  <conditionalFormatting sqref="A27">
    <cfRule type="duplicateValues" dxfId="4" priority="2"/>
  </conditionalFormatting>
  <conditionalFormatting sqref="A40">
    <cfRule type="duplicateValues" dxfId="3" priority="6"/>
  </conditionalFormatting>
  <printOptions horizontalCentered="1" verticalCentered="1"/>
  <pageMargins left="0.39370078740157477" right="0.39370078740157477" top="1.181102362204725" bottom="0.39370078740157477" header="0.31496062992125984" footer="0.31496062992125984"/>
  <pageSetup paperSize="9" scale="16" fitToHeight="4" pageOrder="overThenDown" orientation="landscape"/>
  <headerFooter scaleWithDoc="0">
    <oddHeader>&amp;L&amp;G&amp;C&amp;"Marianne Medium,Normal"&amp;10
Fiche relevé 5 jours
Pesée simple
&amp;R&amp;"Marianne Medium,Normal"&amp;10
Version 01 - Septembre 2025</oddHeader>
  </headerFooter>
  <rowBreaks count="2" manualBreakCount="2">
    <brk id="16" max="5" man="1" pt="1"/>
    <brk id="30" max="5" man="1" pt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G22"/>
  <sheetViews>
    <sheetView topLeftCell="A9" zoomScale="23" workbookViewId="0">
      <selection activeCell="D21" sqref="D21"/>
    </sheetView>
  </sheetViews>
  <sheetFormatPr baseColWidth="10" defaultColWidth="0.33203125" defaultRowHeight="20.399999999999999"/>
  <cols>
    <col min="1" max="1" width="88" style="26" customWidth="1"/>
    <col min="2" max="6" width="97.21875" style="25" customWidth="1"/>
    <col min="7" max="7" width="39.44140625" style="25" customWidth="1"/>
    <col min="8" max="16384" width="0.33203125" style="25"/>
  </cols>
  <sheetData>
    <row r="1" spans="1:7" s="27" customFormat="1" ht="72.599999999999994" customHeight="1">
      <c r="A1" s="138" t="s">
        <v>21</v>
      </c>
      <c r="B1" s="139"/>
      <c r="C1" s="139"/>
      <c r="D1" s="139"/>
      <c r="E1" s="139"/>
      <c r="F1" s="139"/>
      <c r="G1" s="140"/>
    </row>
    <row r="2" spans="1:7" ht="31.8">
      <c r="A2" s="28"/>
      <c r="B2" s="141"/>
      <c r="C2" s="141"/>
      <c r="D2" s="141"/>
      <c r="E2" s="141"/>
      <c r="F2" s="141"/>
      <c r="G2" s="29"/>
    </row>
    <row r="3" spans="1:7" ht="48" customHeight="1">
      <c r="A3" s="30" t="s">
        <v>22</v>
      </c>
      <c r="B3" s="31" t="s">
        <v>23</v>
      </c>
      <c r="C3" s="31" t="s">
        <v>24</v>
      </c>
      <c r="D3" s="31" t="s">
        <v>25</v>
      </c>
      <c r="E3" s="31" t="s">
        <v>26</v>
      </c>
      <c r="F3" s="31" t="s">
        <v>27</v>
      </c>
      <c r="G3" s="32"/>
    </row>
    <row r="4" spans="1:7" ht="42.6" customHeight="1">
      <c r="A4" s="30"/>
      <c r="B4" s="33" t="s">
        <v>8</v>
      </c>
      <c r="C4" s="33" t="s">
        <v>8</v>
      </c>
      <c r="D4" s="33" t="s">
        <v>8</v>
      </c>
      <c r="E4" s="33" t="s">
        <v>8</v>
      </c>
      <c r="F4" s="33" t="s">
        <v>8</v>
      </c>
      <c r="G4" s="32" t="s">
        <v>28</v>
      </c>
    </row>
    <row r="5" spans="1:7" ht="84.9" customHeight="1">
      <c r="A5" s="30" t="s">
        <v>9</v>
      </c>
      <c r="B5" s="34"/>
      <c r="C5" s="34"/>
      <c r="D5" s="34"/>
      <c r="E5" s="34"/>
      <c r="F5" s="34"/>
      <c r="G5" s="35">
        <f t="shared" ref="G5:G9" si="0">SUM(B5:F5)</f>
        <v>0</v>
      </c>
    </row>
    <row r="6" spans="1:7" ht="84.9" customHeight="1">
      <c r="A6" s="30" t="s">
        <v>10</v>
      </c>
      <c r="B6" s="34"/>
      <c r="C6" s="34"/>
      <c r="D6" s="34"/>
      <c r="E6" s="34"/>
      <c r="F6" s="34"/>
      <c r="G6" s="35">
        <f t="shared" si="0"/>
        <v>0</v>
      </c>
    </row>
    <row r="7" spans="1:7" ht="16.2" customHeight="1">
      <c r="A7" s="36"/>
      <c r="B7" s="142"/>
      <c r="C7" s="142"/>
      <c r="D7" s="142"/>
      <c r="E7" s="142"/>
      <c r="F7" s="142"/>
      <c r="G7" s="37"/>
    </row>
    <row r="8" spans="1:7" ht="63" customHeight="1">
      <c r="A8" s="143" t="s">
        <v>2</v>
      </c>
      <c r="B8" s="144"/>
      <c r="C8" s="144"/>
      <c r="D8" s="144"/>
      <c r="E8" s="144"/>
      <c r="F8" s="144"/>
      <c r="G8" s="38"/>
    </row>
    <row r="9" spans="1:7" ht="210.6" customHeight="1">
      <c r="A9" s="39" t="s">
        <v>29</v>
      </c>
      <c r="B9" s="40"/>
      <c r="C9" s="40"/>
      <c r="D9" s="40"/>
      <c r="E9" s="40"/>
      <c r="F9" s="40"/>
      <c r="G9" s="41">
        <f t="shared" si="0"/>
        <v>0</v>
      </c>
    </row>
    <row r="10" spans="1:7" ht="210.6" customHeight="1">
      <c r="A10" s="42" t="s">
        <v>30</v>
      </c>
      <c r="B10" s="40"/>
      <c r="C10" s="40"/>
      <c r="D10" s="40"/>
      <c r="E10" s="40"/>
      <c r="F10" s="40"/>
      <c r="G10" s="41">
        <f t="shared" ref="G10:G22" si="1">SUM(B10:F10)</f>
        <v>0</v>
      </c>
    </row>
    <row r="11" spans="1:7" ht="132.6" customHeight="1">
      <c r="A11" s="30" t="s">
        <v>31</v>
      </c>
      <c r="B11" s="43">
        <f t="shared" ref="B11:F11" si="2">SUM(B9:B10)</f>
        <v>0</v>
      </c>
      <c r="C11" s="43">
        <f t="shared" si="2"/>
        <v>0</v>
      </c>
      <c r="D11" s="43">
        <f t="shared" si="2"/>
        <v>0</v>
      </c>
      <c r="E11" s="43">
        <f t="shared" si="2"/>
        <v>0</v>
      </c>
      <c r="F11" s="43">
        <f t="shared" si="2"/>
        <v>0</v>
      </c>
      <c r="G11" s="41">
        <f t="shared" si="1"/>
        <v>0</v>
      </c>
    </row>
    <row r="12" spans="1:7" ht="70.5" customHeight="1">
      <c r="A12" s="145" t="s">
        <v>32</v>
      </c>
      <c r="B12" s="146"/>
      <c r="C12" s="146"/>
      <c r="D12" s="146"/>
      <c r="E12" s="146"/>
      <c r="F12" s="146"/>
      <c r="G12" s="147"/>
    </row>
    <row r="13" spans="1:7" ht="210.6" customHeight="1">
      <c r="A13" s="39" t="s">
        <v>29</v>
      </c>
      <c r="B13" s="44"/>
      <c r="C13" s="44"/>
      <c r="D13" s="44"/>
      <c r="E13" s="44"/>
      <c r="F13" s="44"/>
      <c r="G13" s="45">
        <f t="shared" si="1"/>
        <v>0</v>
      </c>
    </row>
    <row r="14" spans="1:7" ht="210.6" customHeight="1">
      <c r="A14" s="42" t="s">
        <v>30</v>
      </c>
      <c r="B14" s="44"/>
      <c r="C14" s="44"/>
      <c r="D14" s="44"/>
      <c r="E14" s="44"/>
      <c r="F14" s="44"/>
      <c r="G14" s="45">
        <f t="shared" si="1"/>
        <v>0</v>
      </c>
    </row>
    <row r="15" spans="1:7" ht="132.6" customHeight="1">
      <c r="A15" s="30" t="s">
        <v>33</v>
      </c>
      <c r="B15" s="46">
        <f t="shared" ref="B15:B19" si="3">SUM(B13:B14)</f>
        <v>0</v>
      </c>
      <c r="C15" s="46">
        <f>SUM(C13:C14)</f>
        <v>0</v>
      </c>
      <c r="D15" s="46">
        <f>SUM(D13:D14)</f>
        <v>0</v>
      </c>
      <c r="E15" s="46">
        <f>SUM(E13:E14)</f>
        <v>0</v>
      </c>
      <c r="F15" s="46">
        <f>SUM(F13:F14)</f>
        <v>0</v>
      </c>
      <c r="G15" s="45">
        <f t="shared" si="1"/>
        <v>0</v>
      </c>
    </row>
    <row r="16" spans="1:7" ht="78.75" customHeight="1">
      <c r="A16" s="135" t="s">
        <v>17</v>
      </c>
      <c r="B16" s="136"/>
      <c r="C16" s="136"/>
      <c r="D16" s="136"/>
      <c r="E16" s="136"/>
      <c r="F16" s="136"/>
      <c r="G16" s="137"/>
    </row>
    <row r="17" spans="1:7" ht="210.6" customHeight="1">
      <c r="A17" s="39" t="s">
        <v>29</v>
      </c>
      <c r="B17" s="44"/>
      <c r="C17" s="44"/>
      <c r="D17" s="44"/>
      <c r="E17" s="44"/>
      <c r="F17" s="44"/>
      <c r="G17" s="45">
        <f t="shared" si="1"/>
        <v>0</v>
      </c>
    </row>
    <row r="18" spans="1:7" ht="210.6" customHeight="1">
      <c r="A18" s="42" t="s">
        <v>30</v>
      </c>
      <c r="B18" s="44"/>
      <c r="C18" s="44"/>
      <c r="D18" s="44"/>
      <c r="E18" s="44"/>
      <c r="F18" s="44"/>
      <c r="G18" s="45">
        <f t="shared" si="1"/>
        <v>0</v>
      </c>
    </row>
    <row r="19" spans="1:7" ht="132.6" customHeight="1">
      <c r="A19" s="30" t="s">
        <v>34</v>
      </c>
      <c r="B19" s="46">
        <f t="shared" si="3"/>
        <v>0</v>
      </c>
      <c r="C19" s="46">
        <f>SUM(C17:C18)</f>
        <v>0</v>
      </c>
      <c r="D19" s="46">
        <f>SUM(D17:D18)</f>
        <v>0</v>
      </c>
      <c r="E19" s="46">
        <f>SUM(E17:E18)</f>
        <v>0</v>
      </c>
      <c r="F19" s="46">
        <f>SUM(F17:F18)</f>
        <v>0</v>
      </c>
      <c r="G19" s="45">
        <f t="shared" si="1"/>
        <v>0</v>
      </c>
    </row>
    <row r="20" spans="1:7" ht="24" customHeight="1">
      <c r="A20" s="47"/>
      <c r="B20" s="48"/>
      <c r="C20" s="48"/>
      <c r="D20" s="48"/>
      <c r="E20" s="48"/>
      <c r="F20" s="48"/>
      <c r="G20" s="49"/>
    </row>
    <row r="21" spans="1:7" ht="99" customHeight="1">
      <c r="A21" s="50" t="s">
        <v>35</v>
      </c>
      <c r="B21" s="51">
        <f>B11+B15+B19</f>
        <v>0</v>
      </c>
      <c r="C21" s="51">
        <f t="shared" ref="C21:F21" si="4">C11+C15+C19</f>
        <v>0</v>
      </c>
      <c r="D21" s="51">
        <f t="shared" si="4"/>
        <v>0</v>
      </c>
      <c r="E21" s="51">
        <f t="shared" si="4"/>
        <v>0</v>
      </c>
      <c r="F21" s="51">
        <f t="shared" si="4"/>
        <v>0</v>
      </c>
      <c r="G21" s="52">
        <f t="shared" si="1"/>
        <v>0</v>
      </c>
    </row>
    <row r="22" spans="1:7" ht="99" customHeight="1">
      <c r="A22" s="53" t="s">
        <v>36</v>
      </c>
      <c r="B22" s="54">
        <f>B9+B13+B17</f>
        <v>0</v>
      </c>
      <c r="C22" s="54">
        <f t="shared" ref="C22:F22" si="5">C9+C13+C17</f>
        <v>0</v>
      </c>
      <c r="D22" s="54">
        <f t="shared" si="5"/>
        <v>0</v>
      </c>
      <c r="E22" s="54">
        <f t="shared" si="5"/>
        <v>0</v>
      </c>
      <c r="F22" s="54">
        <f t="shared" si="5"/>
        <v>0</v>
      </c>
      <c r="G22" s="55">
        <f t="shared" si="1"/>
        <v>0</v>
      </c>
    </row>
  </sheetData>
  <mergeCells count="6">
    <mergeCell ref="A16:G16"/>
    <mergeCell ref="A1:G1"/>
    <mergeCell ref="B2:F2"/>
    <mergeCell ref="B7:F7"/>
    <mergeCell ref="A8:F8"/>
    <mergeCell ref="A12:G12"/>
  </mergeCells>
  <conditionalFormatting sqref="A10">
    <cfRule type="duplicateValues" dxfId="2" priority="10"/>
  </conditionalFormatting>
  <conditionalFormatting sqref="A14">
    <cfRule type="duplicateValues" dxfId="1" priority="2"/>
  </conditionalFormatting>
  <conditionalFormatting sqref="A18">
    <cfRule type="duplicateValues" dxfId="0" priority="1"/>
  </conditionalFormatting>
  <printOptions horizontalCentered="1" verticalCentered="1"/>
  <pageMargins left="0.39370078740157477" right="0.39370078740157477" top="1.7716535433070866" bottom="1.3779527559055118" header="0.31496062992125984" footer="0.31496062992125984"/>
  <pageSetup paperSize="9" scale="20" orientation="landscape"/>
  <headerFooter scaleWithDoc="0"/>
  <colBreaks count="1" manualBreakCount="1">
    <brk id="12" max="1048575" man="1"/>
  </col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55"/>
  <sheetViews>
    <sheetView topLeftCell="A48" zoomScale="90" workbookViewId="0">
      <selection activeCell="B54" sqref="B54"/>
    </sheetView>
  </sheetViews>
  <sheetFormatPr baseColWidth="10" defaultColWidth="11.5546875" defaultRowHeight="13.2"/>
  <cols>
    <col min="1" max="1" width="67.44140625" style="27" customWidth="1"/>
    <col min="2" max="2" width="12" style="27" bestFit="1" customWidth="1"/>
    <col min="3" max="3" width="10.33203125" style="27" bestFit="1" customWidth="1"/>
    <col min="4" max="4" width="7.88671875" style="57" customWidth="1"/>
    <col min="5" max="5" width="9.5546875" style="27" bestFit="1" customWidth="1"/>
    <col min="6" max="6" width="11.109375" style="27" customWidth="1"/>
    <col min="7" max="7" width="11.5546875" style="27"/>
    <col min="8" max="16384" width="11.5546875" style="56"/>
  </cols>
  <sheetData>
    <row r="1" spans="1:7" ht="24" customHeight="1">
      <c r="A1" s="153" t="s">
        <v>37</v>
      </c>
      <c r="B1" s="154"/>
      <c r="C1" s="154"/>
      <c r="D1" s="154"/>
      <c r="E1" s="154"/>
      <c r="F1" s="154"/>
      <c r="G1" s="155"/>
    </row>
    <row r="2" spans="1:7" ht="20.399999999999999" customHeight="1">
      <c r="A2" s="148" t="s">
        <v>52</v>
      </c>
      <c r="B2" s="149"/>
      <c r="C2" s="149"/>
      <c r="D2" s="149"/>
      <c r="E2" s="149"/>
      <c r="F2" s="149"/>
      <c r="G2" s="164"/>
    </row>
    <row r="3" spans="1:7" ht="20.25" customHeight="1">
      <c r="A3" s="59" t="s">
        <v>38</v>
      </c>
      <c r="B3" s="60">
        <f>'Tableau de saisie'!G5</f>
        <v>0</v>
      </c>
      <c r="C3" s="61"/>
      <c r="D3" s="62"/>
      <c r="F3" s="61"/>
      <c r="G3" s="58"/>
    </row>
    <row r="4" spans="1:7" ht="20.25" customHeight="1">
      <c r="A4" s="59" t="s">
        <v>39</v>
      </c>
      <c r="B4" s="60">
        <f>'Tableau de saisie'!G6</f>
        <v>0</v>
      </c>
      <c r="C4" s="61"/>
      <c r="D4" s="62"/>
      <c r="F4" s="61"/>
      <c r="G4" s="58"/>
    </row>
    <row r="5" spans="1:7" ht="20.25" customHeight="1">
      <c r="A5" s="59" t="s">
        <v>40</v>
      </c>
      <c r="B5" s="63" t="e">
        <f>(B4-B3)/B3</f>
        <v>#DIV/0!</v>
      </c>
      <c r="C5" s="61"/>
      <c r="D5" s="62"/>
      <c r="F5" s="61"/>
      <c r="G5" s="58"/>
    </row>
    <row r="6" spans="1:7" ht="9" customHeight="1">
      <c r="A6" s="64"/>
      <c r="B6" s="61"/>
      <c r="C6" s="61"/>
      <c r="D6" s="62"/>
      <c r="F6" s="61"/>
      <c r="G6" s="58"/>
    </row>
    <row r="7" spans="1:7" ht="20.25" customHeight="1">
      <c r="A7" s="65" t="s">
        <v>41</v>
      </c>
      <c r="B7" s="66">
        <f>'Tableau de saisie'!G21</f>
        <v>0</v>
      </c>
      <c r="C7" s="67" t="s">
        <v>42</v>
      </c>
      <c r="D7" s="68" t="s">
        <v>43</v>
      </c>
      <c r="E7" s="69" t="e">
        <f>(B7/B4)*1000</f>
        <v>#DIV/0!</v>
      </c>
      <c r="F7" s="70" t="s">
        <v>44</v>
      </c>
      <c r="G7" s="58"/>
    </row>
    <row r="8" spans="1:7" ht="12.75" customHeight="1">
      <c r="A8" s="71"/>
      <c r="B8" s="72"/>
      <c r="C8" s="72"/>
      <c r="D8" s="72"/>
      <c r="E8" s="72"/>
      <c r="F8" s="72"/>
      <c r="G8" s="58"/>
    </row>
    <row r="9" spans="1:7" ht="18.600000000000001" customHeight="1">
      <c r="A9" s="73"/>
      <c r="B9" s="74"/>
      <c r="C9" s="75"/>
      <c r="G9" s="58"/>
    </row>
    <row r="10" spans="1:7" ht="20.25" customHeight="1">
      <c r="A10" s="156" t="s">
        <v>45</v>
      </c>
      <c r="B10" s="157"/>
      <c r="C10" s="157"/>
      <c r="D10" s="157"/>
      <c r="E10" s="157"/>
      <c r="F10" s="157"/>
      <c r="G10" s="158"/>
    </row>
    <row r="11" spans="1:7" ht="12.75" customHeight="1">
      <c r="A11" s="71"/>
      <c r="B11" s="72"/>
      <c r="C11" s="72"/>
      <c r="D11" s="72"/>
      <c r="E11" s="72"/>
      <c r="F11" s="72"/>
      <c r="G11" s="58"/>
    </row>
    <row r="12" spans="1:7" ht="12.75" customHeight="1">
      <c r="A12" s="71"/>
      <c r="B12" s="72"/>
      <c r="C12" s="72"/>
      <c r="D12" s="72"/>
      <c r="E12" s="72"/>
      <c r="F12" s="72"/>
      <c r="G12" s="58"/>
    </row>
    <row r="13" spans="1:7" ht="22.5" customHeight="1">
      <c r="A13" s="76" t="s">
        <v>46</v>
      </c>
      <c r="B13" s="77" t="e">
        <f>('Tableau de saisie'!G9/B$4)*1000</f>
        <v>#DIV/0!</v>
      </c>
      <c r="C13" s="78" t="s">
        <v>44</v>
      </c>
      <c r="D13" s="79" t="e">
        <f t="shared" ref="D13:D15" si="0">B13/E$18</f>
        <v>#DIV/0!</v>
      </c>
      <c r="E13" s="80"/>
      <c r="F13" s="81"/>
      <c r="G13" s="58"/>
    </row>
    <row r="14" spans="1:7" ht="22.5" customHeight="1">
      <c r="A14" s="82" t="s">
        <v>47</v>
      </c>
      <c r="B14" s="77" t="e">
        <f>('Tableau de saisie'!G13/B$4)*1000</f>
        <v>#DIV/0!</v>
      </c>
      <c r="C14" s="78" t="s">
        <v>44</v>
      </c>
      <c r="D14" s="79" t="e">
        <f t="shared" si="0"/>
        <v>#DIV/0!</v>
      </c>
      <c r="E14" s="80"/>
      <c r="F14" s="81"/>
      <c r="G14" s="58"/>
    </row>
    <row r="15" spans="1:7" ht="22.5" customHeight="1">
      <c r="A15" s="83" t="s">
        <v>48</v>
      </c>
      <c r="B15" s="77" t="e">
        <f>('Tableau de saisie'!G17/B$4)*1000</f>
        <v>#DIV/0!</v>
      </c>
      <c r="C15" s="78" t="s">
        <v>44</v>
      </c>
      <c r="D15" s="79" t="e">
        <f t="shared" si="0"/>
        <v>#DIV/0!</v>
      </c>
      <c r="E15" s="80"/>
      <c r="F15" s="81"/>
      <c r="G15" s="58"/>
    </row>
    <row r="16" spans="1:7" ht="14.4">
      <c r="A16" s="64"/>
      <c r="C16" s="61"/>
      <c r="D16" s="62"/>
      <c r="E16" s="84"/>
      <c r="F16" s="61"/>
      <c r="G16" s="58"/>
    </row>
    <row r="17" spans="1:7" ht="14.4">
      <c r="A17" s="64"/>
      <c r="C17" s="61"/>
      <c r="D17" s="62"/>
      <c r="E17" s="84"/>
      <c r="F17" s="61"/>
      <c r="G17" s="58"/>
    </row>
    <row r="18" spans="1:7" ht="21" customHeight="1">
      <c r="A18" s="85" t="s">
        <v>49</v>
      </c>
      <c r="B18" s="86">
        <f>'Tableau de saisie'!G9+'Tableau de saisie'!G13+'Tableau de saisie'!G17</f>
        <v>0</v>
      </c>
      <c r="C18" s="67" t="s">
        <v>42</v>
      </c>
      <c r="D18" s="68" t="s">
        <v>43</v>
      </c>
      <c r="E18" s="87" t="e">
        <f>(B18/B$4)*1000</f>
        <v>#DIV/0!</v>
      </c>
      <c r="F18" s="78" t="s">
        <v>44</v>
      </c>
      <c r="G18" s="58"/>
    </row>
    <row r="19" spans="1:7" ht="21" customHeight="1">
      <c r="A19" s="88"/>
      <c r="D19" s="27"/>
      <c r="G19" s="58"/>
    </row>
    <row r="20" spans="1:7" ht="18.75" customHeight="1">
      <c r="A20" s="89" t="s">
        <v>70</v>
      </c>
      <c r="B20" s="122">
        <f>B7*0.85</f>
        <v>0</v>
      </c>
      <c r="C20" s="91" t="s">
        <v>42</v>
      </c>
      <c r="D20" s="68" t="s">
        <v>43</v>
      </c>
      <c r="E20" s="90" t="e">
        <f>(B20/B$4)*1000</f>
        <v>#DIV/0!</v>
      </c>
      <c r="F20" s="92" t="s">
        <v>44</v>
      </c>
      <c r="G20" s="58"/>
    </row>
    <row r="21" spans="1:7" ht="23.25" customHeight="1">
      <c r="A21" s="159" t="s">
        <v>71</v>
      </c>
      <c r="B21" s="160"/>
      <c r="C21" s="160"/>
      <c r="D21" s="160"/>
      <c r="E21" s="160"/>
      <c r="F21" s="160"/>
      <c r="G21" s="58"/>
    </row>
    <row r="22" spans="1:7" ht="15" customHeight="1">
      <c r="A22" s="93"/>
      <c r="G22" s="58"/>
    </row>
    <row r="23" spans="1:7" ht="15" customHeight="1">
      <c r="A23" s="88"/>
      <c r="G23" s="58"/>
    </row>
    <row r="24" spans="1:7" ht="23.25" customHeight="1">
      <c r="A24" s="161" t="s">
        <v>50</v>
      </c>
      <c r="B24" s="161"/>
      <c r="C24" s="161"/>
      <c r="D24" s="161"/>
      <c r="E24" s="161"/>
      <c r="F24" s="161"/>
      <c r="G24" s="161"/>
    </row>
    <row r="25" spans="1:7" ht="15" customHeight="1">
      <c r="A25" s="162" t="s">
        <v>51</v>
      </c>
      <c r="B25" s="163"/>
      <c r="C25" s="163"/>
      <c r="D25" s="163"/>
      <c r="E25" s="163"/>
      <c r="F25" s="163"/>
      <c r="G25" s="58"/>
    </row>
    <row r="26" spans="1:7" ht="15" customHeight="1">
      <c r="A26" s="148" t="s">
        <v>52</v>
      </c>
      <c r="B26" s="149"/>
      <c r="C26" s="149"/>
      <c r="D26" s="149"/>
      <c r="E26" s="149"/>
      <c r="F26" s="149"/>
      <c r="G26" s="58"/>
    </row>
    <row r="27" spans="1:7" ht="15" customHeight="1">
      <c r="A27" s="88"/>
      <c r="G27" s="58"/>
    </row>
    <row r="28" spans="1:7" ht="15" customHeight="1">
      <c r="A28" s="94" t="s">
        <v>53</v>
      </c>
      <c r="B28" s="95">
        <f>B4</f>
        <v>0</v>
      </c>
      <c r="G28" s="58"/>
    </row>
    <row r="29" spans="1:7" ht="15" customHeight="1">
      <c r="A29" s="88"/>
      <c r="G29" s="58"/>
    </row>
    <row r="30" spans="1:7" ht="31.2">
      <c r="A30" s="96" t="s">
        <v>54</v>
      </c>
      <c r="B30" s="97">
        <f>'Tableau de saisie'!G21</f>
        <v>0</v>
      </c>
      <c r="G30" s="58"/>
    </row>
    <row r="31" spans="1:7" ht="15" customHeight="1">
      <c r="A31" s="98"/>
      <c r="B31" s="99"/>
      <c r="G31" s="58"/>
    </row>
    <row r="32" spans="1:7" ht="36" customHeight="1">
      <c r="A32" s="100" t="s">
        <v>55</v>
      </c>
      <c r="B32" s="97">
        <f>'Tableau de saisie'!G11</f>
        <v>0</v>
      </c>
      <c r="G32" s="58"/>
    </row>
    <row r="33" spans="1:7" ht="27.75" customHeight="1">
      <c r="A33" s="101" t="s">
        <v>56</v>
      </c>
      <c r="B33" s="102">
        <f>'Tableau de saisie'!G9</f>
        <v>0</v>
      </c>
      <c r="G33" s="58"/>
    </row>
    <row r="34" spans="1:7" ht="15" customHeight="1">
      <c r="A34" s="103" t="s">
        <v>57</v>
      </c>
      <c r="B34" s="97">
        <f>'Tableau de saisie'!G10</f>
        <v>0</v>
      </c>
      <c r="G34" s="58"/>
    </row>
    <row r="35" spans="1:7" ht="15" customHeight="1">
      <c r="A35" s="88"/>
      <c r="G35" s="58"/>
    </row>
    <row r="36" spans="1:7" ht="35.25" customHeight="1">
      <c r="A36" s="104" t="s">
        <v>58</v>
      </c>
      <c r="B36" s="97">
        <f>'Tableau de saisie'!G15</f>
        <v>0</v>
      </c>
      <c r="G36" s="58"/>
    </row>
    <row r="37" spans="1:7" ht="30.75" customHeight="1">
      <c r="A37" s="101" t="s">
        <v>56</v>
      </c>
      <c r="B37" s="102">
        <f>'Tableau de saisie'!G13</f>
        <v>0</v>
      </c>
      <c r="G37" s="58"/>
    </row>
    <row r="38" spans="1:7" ht="15" customHeight="1">
      <c r="A38" s="105" t="s">
        <v>57</v>
      </c>
      <c r="B38" s="97">
        <f>'Tableau de saisie'!G14</f>
        <v>0</v>
      </c>
      <c r="G38" s="58"/>
    </row>
    <row r="39" spans="1:7" ht="15" customHeight="1">
      <c r="A39" s="88"/>
      <c r="G39" s="58"/>
    </row>
    <row r="40" spans="1:7" ht="34.5" customHeight="1">
      <c r="A40" s="106" t="s">
        <v>59</v>
      </c>
      <c r="B40" s="97">
        <f>'Tableau de saisie'!G19</f>
        <v>0</v>
      </c>
      <c r="G40" s="58"/>
    </row>
    <row r="41" spans="1:7" ht="29.25" customHeight="1">
      <c r="A41" s="101" t="s">
        <v>56</v>
      </c>
      <c r="B41" s="102">
        <f>'Tableau de saisie'!G17</f>
        <v>0</v>
      </c>
      <c r="G41" s="58"/>
    </row>
    <row r="42" spans="1:7" ht="15" customHeight="1">
      <c r="A42" s="105" t="s">
        <v>57</v>
      </c>
      <c r="B42" s="97">
        <f>'Tableau de saisie'!G18</f>
        <v>0</v>
      </c>
      <c r="G42" s="58"/>
    </row>
    <row r="43" spans="1:7" ht="15" customHeight="1">
      <c r="A43" s="88"/>
      <c r="G43" s="58"/>
    </row>
    <row r="44" spans="1:7" ht="23.4" customHeight="1">
      <c r="A44" s="150" t="s">
        <v>60</v>
      </c>
      <c r="B44" s="151"/>
      <c r="C44" s="151"/>
      <c r="D44" s="151"/>
      <c r="E44" s="151"/>
      <c r="F44" s="151"/>
      <c r="G44" s="152"/>
    </row>
    <row r="45" spans="1:7" ht="23.4" customHeight="1">
      <c r="A45" s="107" t="s">
        <v>61</v>
      </c>
      <c r="G45" s="58"/>
    </row>
    <row r="46" spans="1:7" ht="23.4" customHeight="1">
      <c r="A46" s="107"/>
      <c r="B46" s="108" t="s">
        <v>62</v>
      </c>
      <c r="G46" s="58"/>
    </row>
    <row r="47" spans="1:7" ht="19.8" customHeight="1">
      <c r="A47" s="109" t="s">
        <v>68</v>
      </c>
      <c r="B47" s="110"/>
      <c r="G47" s="58"/>
    </row>
    <row r="48" spans="1:7" ht="43.8" customHeight="1">
      <c r="A48" s="109" t="s">
        <v>63</v>
      </c>
      <c r="B48" s="110"/>
      <c r="G48" s="58"/>
    </row>
    <row r="49" spans="1:7" ht="28.2" customHeight="1">
      <c r="A49" s="109" t="s">
        <v>69</v>
      </c>
      <c r="B49" s="111"/>
      <c r="G49" s="58"/>
    </row>
    <row r="50" spans="1:7" ht="13.95" customHeight="1">
      <c r="A50" s="88"/>
      <c r="G50" s="58"/>
    </row>
    <row r="51" spans="1:7" ht="17.25" customHeight="1">
      <c r="A51" s="112" t="s">
        <v>64</v>
      </c>
      <c r="B51" s="123">
        <f>B47*B18</f>
        <v>0</v>
      </c>
      <c r="C51" s="77" t="s">
        <v>42</v>
      </c>
      <c r="G51" s="58"/>
    </row>
    <row r="52" spans="1:7" ht="17.25" customHeight="1">
      <c r="A52" s="112" t="s">
        <v>65</v>
      </c>
      <c r="B52" s="124" t="e">
        <f>(B51/(B48/1000))*B49</f>
        <v>#DIV/0!</v>
      </c>
      <c r="C52" s="77" t="s">
        <v>66</v>
      </c>
      <c r="F52" s="113"/>
      <c r="G52" s="58"/>
    </row>
    <row r="53" spans="1:7" ht="17.25" customHeight="1">
      <c r="A53" s="112" t="s">
        <v>67</v>
      </c>
      <c r="B53" s="123">
        <f>B7*B47</f>
        <v>0</v>
      </c>
      <c r="C53" s="77" t="s">
        <v>42</v>
      </c>
      <c r="G53" s="58"/>
    </row>
    <row r="54" spans="1:7">
      <c r="A54" s="114"/>
      <c r="B54" s="115"/>
      <c r="C54" s="115"/>
      <c r="D54" s="116"/>
      <c r="E54" s="115"/>
      <c r="F54" s="115"/>
      <c r="G54" s="117"/>
    </row>
    <row r="55" spans="1:7" ht="17.399999999999999">
      <c r="A55" s="118"/>
      <c r="B55" s="119"/>
      <c r="C55" s="119"/>
      <c r="D55" s="120"/>
      <c r="E55" s="121"/>
      <c r="F55" s="119"/>
    </row>
  </sheetData>
  <sheetProtection sheet="1" objects="1" scenarios="1"/>
  <mergeCells count="8">
    <mergeCell ref="A26:F26"/>
    <mergeCell ref="A44:G44"/>
    <mergeCell ref="A1:G1"/>
    <mergeCell ref="A10:G10"/>
    <mergeCell ref="A21:F21"/>
    <mergeCell ref="A24:G24"/>
    <mergeCell ref="A25:F25"/>
    <mergeCell ref="A2:G2"/>
  </mergeCells>
  <hyperlinks>
    <hyperlink ref="A25:F25" r:id="rId1" display="Les données ci-dessous peuvent être directement complétées sur le site de ma cantine, volet évaluation gaspillage alimentaire " xr:uid="{00000000-0004-0000-0200-000000000000}"/>
  </hyperlinks>
  <printOptions verticalCentered="1"/>
  <pageMargins left="0.98425196850393704" right="0.98425196850393704" top="1.5748031496062991" bottom="0.98425196850393704" header="0.51181102362204722" footer="0.51181102362204722"/>
  <pageSetup paperSize="9" scale="54" orientation="portrait"/>
  <headerFooter>
    <oddHeader>&amp;L&amp;G&amp;C
Synthèse des résultats 
Pesée simple 5 jours
&amp;R
Version 01 - Septembre 2025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5" ma:contentTypeDescription="Crée un document." ma:contentTypeScope="" ma:versionID="5206f5f601ec45e1dcfc96a53ba4d359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d2592467043fb772d997f668068f5366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3DC62-030C-4134-8897-773FA65B7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62109-3FAD-4596-AF8E-A6B389CA0FFC}">
  <ds:schemaRefs>
    <ds:schemaRef ds:uri="384cfe87-af1e-45d4-8690-0daa4b00e1a2"/>
    <ds:schemaRef ds:uri="6f61b9d8-affa-4272-9aa1-5e2e3491209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Fiche relevé 5J à imprimer</vt:lpstr>
      <vt:lpstr>Tableau de saisie</vt:lpstr>
      <vt:lpstr>Synthèse </vt:lpstr>
      <vt:lpstr>'Fiche relevé 5J à imprimer'!Zone_d_impression</vt:lpstr>
      <vt:lpstr>'Synthèse '!Zone_d_impression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Rachel Billard</cp:lastModifiedBy>
  <cp:revision>3</cp:revision>
  <dcterms:created xsi:type="dcterms:W3CDTF">2025-08-04T14:25:59Z</dcterms:created>
  <dcterms:modified xsi:type="dcterms:W3CDTF">2025-10-06T07:56:22Z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